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omments2.xml" ContentType="application/vnd.openxmlformats-officedocument.spreadsheetml.comments+xml"/>
  <Override PartName="/xl/drawings/drawing3.xml" ContentType="application/vnd.openxmlformats-officedocument.drawing+xml"/>
  <Override PartName="/xl/ctrlProps/ctrlProp17.xml" ContentType="application/vnd.ms-excel.controlproperties+xml"/>
  <Override PartName="/xl/ctrlProps/ctrlProp18.xml" ContentType="application/vnd.ms-excel.controlproperties+xml"/>
  <Override PartName="/xl/drawings/drawing4.xml" ContentType="application/vnd.openxmlformats-officedocument.drawing+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omments3.xml" ContentType="application/vnd.openxmlformats-officedocument.spreadsheetml.comments+xml"/>
  <Override PartName="/xl/drawings/drawing5.xml" ContentType="application/vnd.openxmlformats-officedocument.drawing+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omments4.xml" ContentType="application/vnd.openxmlformats-officedocument.spreadsheetml.comments+xml"/>
  <Override PartName="/xl/comments5.xml" ContentType="application/vnd.openxmlformats-officedocument.spreadsheetml.comments+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filterPrivacy="1" codeName="ThisWorkbook" defaultThemeVersion="124226"/>
  <xr:revisionPtr revIDLastSave="0" documentId="13_ncr:1_{8B270059-2124-4CD1-A3DA-651AA4917445}" xr6:coauthVersionLast="47" xr6:coauthVersionMax="47" xr10:uidLastSave="{00000000-0000-0000-0000-000000000000}"/>
  <bookViews>
    <workbookView xWindow="-120" yWindow="-120" windowWidth="20730" windowHeight="11160" tabRatio="843" xr2:uid="{00000000-000D-0000-FFFF-FFFF00000000}"/>
  </bookViews>
  <sheets>
    <sheet name="申１" sheetId="1" r:id="rId1"/>
    <sheet name="申2" sheetId="46" r:id="rId2"/>
    <sheet name="申３" sheetId="87" r:id="rId3"/>
    <sheet name="申４" sheetId="90" r:id="rId4"/>
    <sheet name="申５" sheetId="91" r:id="rId5"/>
    <sheet name="申６" sheetId="96" r:id="rId6"/>
    <sheet name="＜参考＞東京都からのお知らせ" sheetId="97" r:id="rId7"/>
    <sheet name="入力規則" sheetId="23" state="hidden" r:id="rId8"/>
  </sheets>
  <definedNames>
    <definedName name="_xlnm.Print_Area" localSheetId="6">'＜参考＞東京都からのお知らせ'!$A$3:$J$121</definedName>
    <definedName name="_xlnm.Print_Area" localSheetId="0">申１!$A$1:$X$32</definedName>
    <definedName name="_xlnm.Print_Area" localSheetId="1">申2!$A$1:$W$49</definedName>
    <definedName name="_xlnm.Print_Area" localSheetId="2">申３!$A$1:$X$30</definedName>
    <definedName name="_xlnm.Print_Area" localSheetId="3">申４!$A$1:$AA$28</definedName>
    <definedName name="_xlnm.Print_Area" localSheetId="4">申５!$A$1:$AG$37</definedName>
    <definedName name="_xlnm.Print_Area" localSheetId="5">申６!$A$1:$AJ$56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H22" i="91" l="1"/>
  <c r="AH19" i="91"/>
  <c r="AH48" i="96" l="1"/>
  <c r="AB48" i="96"/>
  <c r="V48" i="96"/>
  <c r="P48" i="96"/>
  <c r="J48" i="96"/>
  <c r="D48" i="96"/>
  <c r="Y13" i="46"/>
  <c r="Z13" i="46" s="1"/>
  <c r="AF1" i="96"/>
  <c r="AF17" i="96"/>
  <c r="AF18" i="96" s="1"/>
  <c r="Z17" i="96"/>
  <c r="AB17" i="96" s="1"/>
  <c r="T17" i="96"/>
  <c r="V17" i="96" s="1"/>
  <c r="N17" i="96"/>
  <c r="P17" i="96" s="1"/>
  <c r="H17" i="96"/>
  <c r="H18" i="96" s="1"/>
  <c r="B17" i="96"/>
  <c r="D17" i="96" s="1"/>
  <c r="N18" i="96" l="1"/>
  <c r="P18" i="96" s="1"/>
  <c r="Z18" i="96"/>
  <c r="AB18" i="96" s="1"/>
  <c r="AH18" i="96"/>
  <c r="AF19" i="96"/>
  <c r="B18" i="96"/>
  <c r="J18" i="96"/>
  <c r="H19" i="96"/>
  <c r="T18" i="96"/>
  <c r="J17" i="96"/>
  <c r="AH17" i="96"/>
  <c r="AA1" i="91"/>
  <c r="Z19" i="96" l="1"/>
  <c r="Z20" i="96" s="1"/>
  <c r="N19" i="96"/>
  <c r="N20" i="96" s="1"/>
  <c r="H20" i="96"/>
  <c r="J19" i="96"/>
  <c r="AF20" i="96"/>
  <c r="AH19" i="96"/>
  <c r="D18" i="96"/>
  <c r="B19" i="96"/>
  <c r="T19" i="96"/>
  <c r="V18" i="96"/>
  <c r="AH7" i="91"/>
  <c r="Y1" i="90"/>
  <c r="AB19" i="96" l="1"/>
  <c r="P19" i="96"/>
  <c r="AB20" i="96"/>
  <c r="Z21" i="96"/>
  <c r="V19" i="96"/>
  <c r="T20" i="96"/>
  <c r="P20" i="96"/>
  <c r="N21" i="96"/>
  <c r="AH20" i="96"/>
  <c r="AF21" i="96"/>
  <c r="D19" i="96"/>
  <c r="B20" i="96"/>
  <c r="J20" i="96"/>
  <c r="H21" i="96"/>
  <c r="U1" i="87"/>
  <c r="AF22" i="96" l="1"/>
  <c r="AH21" i="96"/>
  <c r="P21" i="96"/>
  <c r="N22" i="96"/>
  <c r="H22" i="96"/>
  <c r="J21" i="96"/>
  <c r="T21" i="96"/>
  <c r="V20" i="96"/>
  <c r="D20" i="96"/>
  <c r="B21" i="96"/>
  <c r="AB21" i="96"/>
  <c r="Z22" i="96"/>
  <c r="J22" i="96" l="1"/>
  <c r="H23" i="96"/>
  <c r="V21" i="96"/>
  <c r="T22" i="96"/>
  <c r="AB22" i="96"/>
  <c r="Z23" i="96"/>
  <c r="P22" i="96"/>
  <c r="N23" i="96"/>
  <c r="D21" i="96"/>
  <c r="B22" i="96"/>
  <c r="AH22" i="96"/>
  <c r="AF23" i="96"/>
  <c r="Y19" i="46"/>
  <c r="Y18" i="46"/>
  <c r="P23" i="96" l="1"/>
  <c r="N24" i="96"/>
  <c r="AB23" i="96"/>
  <c r="Z24" i="96"/>
  <c r="AF24" i="96"/>
  <c r="AH23" i="96"/>
  <c r="T23" i="96"/>
  <c r="V22" i="96"/>
  <c r="D22" i="96"/>
  <c r="B23" i="96"/>
  <c r="H24" i="96"/>
  <c r="J23" i="96"/>
  <c r="H20" i="46"/>
  <c r="V23" i="96" l="1"/>
  <c r="T24" i="96"/>
  <c r="AH24" i="96"/>
  <c r="AF25" i="96"/>
  <c r="AB24" i="96"/>
  <c r="Z25" i="96"/>
  <c r="J24" i="96"/>
  <c r="H25" i="96"/>
  <c r="D23" i="96"/>
  <c r="B24" i="96"/>
  <c r="P24" i="96"/>
  <c r="N25" i="96"/>
  <c r="Y14" i="46"/>
  <c r="Y21" i="46"/>
  <c r="Z19" i="46"/>
  <c r="X20" i="46" s="1"/>
  <c r="H26" i="96" l="1"/>
  <c r="J25" i="96"/>
  <c r="P25" i="96"/>
  <c r="N26" i="96"/>
  <c r="AF26" i="96"/>
  <c r="AH25" i="96"/>
  <c r="AB25" i="96"/>
  <c r="Z26" i="96"/>
  <c r="D24" i="96"/>
  <c r="B25" i="96"/>
  <c r="T25" i="96"/>
  <c r="V24" i="96"/>
  <c r="L14" i="46"/>
  <c r="N14" i="46"/>
  <c r="J14" i="46"/>
  <c r="AB26" i="96" l="1"/>
  <c r="Z27" i="96"/>
  <c r="AH26" i="96"/>
  <c r="AF27" i="96"/>
  <c r="P26" i="96"/>
  <c r="N27" i="96"/>
  <c r="V25" i="96"/>
  <c r="T26" i="96"/>
  <c r="D25" i="96"/>
  <c r="B26" i="96"/>
  <c r="J26" i="96"/>
  <c r="H27" i="96"/>
  <c r="W1" i="46"/>
  <c r="T27" i="96" l="1"/>
  <c r="V26" i="96"/>
  <c r="P27" i="96"/>
  <c r="N28" i="96"/>
  <c r="H28" i="96"/>
  <c r="J27" i="96"/>
  <c r="AF28" i="96"/>
  <c r="AH27" i="96"/>
  <c r="D26" i="96"/>
  <c r="B27" i="96"/>
  <c r="AB27" i="96"/>
  <c r="Z28" i="96"/>
  <c r="Z34" i="46"/>
  <c r="Z33" i="46"/>
  <c r="Z31" i="46"/>
  <c r="Z30" i="46"/>
  <c r="Y28" i="46"/>
  <c r="H29" i="46" s="1"/>
  <c r="Y27" i="46"/>
  <c r="Y25" i="46"/>
  <c r="Y24" i="46"/>
  <c r="J28" i="96" l="1"/>
  <c r="H29" i="96"/>
  <c r="AB28" i="96"/>
  <c r="Z29" i="96"/>
  <c r="P28" i="96"/>
  <c r="N29" i="96"/>
  <c r="AH28" i="96"/>
  <c r="AF29" i="96"/>
  <c r="D27" i="96"/>
  <c r="B28" i="96"/>
  <c r="V27" i="96"/>
  <c r="T28" i="96"/>
  <c r="T35" i="46"/>
  <c r="X27" i="46"/>
  <c r="H26" i="46"/>
  <c r="T32" i="46"/>
  <c r="AF30" i="96" l="1"/>
  <c r="AH29" i="96"/>
  <c r="P29" i="96"/>
  <c r="N30" i="96"/>
  <c r="T29" i="96"/>
  <c r="V28" i="96"/>
  <c r="AB29" i="96"/>
  <c r="Z30" i="96"/>
  <c r="D28" i="96"/>
  <c r="B29" i="96"/>
  <c r="H30" i="96"/>
  <c r="J29" i="96"/>
  <c r="I27" i="1"/>
  <c r="V29" i="96" l="1"/>
  <c r="T30" i="96"/>
  <c r="AH30" i="96"/>
  <c r="AF31" i="96"/>
  <c r="P30" i="96"/>
  <c r="N31" i="96"/>
  <c r="AB30" i="96"/>
  <c r="Z31" i="96"/>
  <c r="J30" i="96"/>
  <c r="H31" i="96"/>
  <c r="D29" i="96"/>
  <c r="B30" i="96"/>
  <c r="Y27" i="1"/>
  <c r="AB31" i="96" l="1"/>
  <c r="Z32" i="96"/>
  <c r="P31" i="96"/>
  <c r="N32" i="96"/>
  <c r="D30" i="96"/>
  <c r="B31" i="96"/>
  <c r="AF32" i="96"/>
  <c r="AH31" i="96"/>
  <c r="H32" i="96"/>
  <c r="J31" i="96"/>
  <c r="T31" i="96"/>
  <c r="V30" i="96"/>
  <c r="AH32" i="96" l="1"/>
  <c r="AF33" i="96"/>
  <c r="D31" i="96"/>
  <c r="B32" i="96"/>
  <c r="P32" i="96"/>
  <c r="N33" i="96"/>
  <c r="V31" i="96"/>
  <c r="T32" i="96"/>
  <c r="AB32" i="96"/>
  <c r="Z33" i="96"/>
  <c r="J32" i="96"/>
  <c r="H33" i="96"/>
  <c r="Z28" i="46"/>
  <c r="Z27" i="46"/>
  <c r="X29" i="46" s="1"/>
  <c r="Z25" i="46"/>
  <c r="Z24" i="46"/>
  <c r="Z22" i="46"/>
  <c r="Z21" i="46"/>
  <c r="Z18" i="46"/>
  <c r="T20" i="46" s="1"/>
  <c r="Y22" i="46"/>
  <c r="Y15" i="46"/>
  <c r="Z37" i="46" l="1"/>
  <c r="Z36" i="46"/>
  <c r="P33" i="96"/>
  <c r="N34" i="96"/>
  <c r="H34" i="96"/>
  <c r="J33" i="96"/>
  <c r="D32" i="96"/>
  <c r="B33" i="96"/>
  <c r="AB33" i="96"/>
  <c r="Z34" i="96"/>
  <c r="AF34" i="96"/>
  <c r="AH33" i="96"/>
  <c r="T33" i="96"/>
  <c r="V32" i="96"/>
  <c r="X23" i="46"/>
  <c r="X24" i="46"/>
  <c r="J38" i="46"/>
  <c r="T23" i="46"/>
  <c r="X15" i="46"/>
  <c r="X32" i="46"/>
  <c r="X26" i="46"/>
  <c r="X35" i="46"/>
  <c r="X19" i="46"/>
  <c r="X21" i="46"/>
  <c r="X18" i="46"/>
  <c r="H23" i="46"/>
  <c r="T29" i="46"/>
  <c r="T26" i="46"/>
  <c r="D33" i="96" l="1"/>
  <c r="B34" i="96"/>
  <c r="V33" i="96"/>
  <c r="T34" i="96"/>
  <c r="J34" i="96"/>
  <c r="H35" i="96"/>
  <c r="P34" i="96"/>
  <c r="N35" i="96"/>
  <c r="AB34" i="96"/>
  <c r="Z35" i="96"/>
  <c r="AH34" i="96"/>
  <c r="AF35" i="96"/>
  <c r="N38" i="46"/>
  <c r="L38" i="46"/>
  <c r="Y38" i="46" s="1"/>
  <c r="T15" i="46"/>
  <c r="T36" i="46"/>
  <c r="X37" i="46" s="1"/>
  <c r="P35" i="96" l="1"/>
  <c r="N36" i="96"/>
  <c r="H36" i="96"/>
  <c r="J35" i="96"/>
  <c r="AF36" i="96"/>
  <c r="AH35" i="96"/>
  <c r="T35" i="96"/>
  <c r="V34" i="96"/>
  <c r="AB35" i="96"/>
  <c r="Z36" i="96"/>
  <c r="D34" i="96"/>
  <c r="B35" i="96"/>
  <c r="L36" i="46"/>
  <c r="X36" i="46" s="1"/>
  <c r="V35" i="96" l="1"/>
  <c r="T36" i="96"/>
  <c r="AH36" i="96"/>
  <c r="AF37" i="96"/>
  <c r="J36" i="96"/>
  <c r="H37" i="96"/>
  <c r="D35" i="96"/>
  <c r="B36" i="96"/>
  <c r="AB36" i="96"/>
  <c r="Z37" i="96"/>
  <c r="P36" i="96"/>
  <c r="N37" i="96"/>
  <c r="H38" i="96" l="1"/>
  <c r="J37" i="96"/>
  <c r="P37" i="96"/>
  <c r="N38" i="96"/>
  <c r="AF38" i="96"/>
  <c r="AH37" i="96"/>
  <c r="D36" i="96"/>
  <c r="B37" i="96"/>
  <c r="AB37" i="96"/>
  <c r="Z38" i="96"/>
  <c r="T37" i="96"/>
  <c r="V36" i="96"/>
  <c r="D37" i="96" l="1"/>
  <c r="B38" i="96"/>
  <c r="V37" i="96"/>
  <c r="T38" i="96"/>
  <c r="AH38" i="96"/>
  <c r="AF39" i="96"/>
  <c r="P38" i="96"/>
  <c r="N39" i="96"/>
  <c r="AB38" i="96"/>
  <c r="Z39" i="96"/>
  <c r="J38" i="96"/>
  <c r="H39" i="96"/>
  <c r="P39" i="96" l="1"/>
  <c r="N40" i="96"/>
  <c r="AF40" i="96"/>
  <c r="AH39" i="96"/>
  <c r="H40" i="96"/>
  <c r="J39" i="96"/>
  <c r="T39" i="96"/>
  <c r="V38" i="96"/>
  <c r="AB39" i="96"/>
  <c r="Z40" i="96"/>
  <c r="D38" i="96"/>
  <c r="B39" i="96"/>
  <c r="J40" i="96" l="1"/>
  <c r="H41" i="96"/>
  <c r="V39" i="96"/>
  <c r="T40" i="96"/>
  <c r="D39" i="96"/>
  <c r="B40" i="96"/>
  <c r="AH40" i="96"/>
  <c r="AF41" i="96"/>
  <c r="AB40" i="96"/>
  <c r="Z41" i="96"/>
  <c r="P40" i="96"/>
  <c r="N41" i="96"/>
  <c r="D40" i="96" l="1"/>
  <c r="B41" i="96"/>
  <c r="AF42" i="96"/>
  <c r="AH41" i="96"/>
  <c r="P41" i="96"/>
  <c r="N42" i="96"/>
  <c r="T41" i="96"/>
  <c r="V40" i="96"/>
  <c r="AB41" i="96"/>
  <c r="Z42" i="96"/>
  <c r="H42" i="96"/>
  <c r="J41" i="96"/>
  <c r="V41" i="96" l="1"/>
  <c r="T42" i="96"/>
  <c r="P42" i="96"/>
  <c r="N43" i="96"/>
  <c r="J42" i="96"/>
  <c r="H43" i="96"/>
  <c r="AH42" i="96"/>
  <c r="AF43" i="96"/>
  <c r="AB42" i="96"/>
  <c r="Z43" i="96"/>
  <c r="D41" i="96"/>
  <c r="B42" i="96"/>
  <c r="AF44" i="96" l="1"/>
  <c r="AH43" i="96"/>
  <c r="H44" i="96"/>
  <c r="J43" i="96"/>
  <c r="D42" i="96"/>
  <c r="B43" i="96"/>
  <c r="P43" i="96"/>
  <c r="N44" i="96"/>
  <c r="AB43" i="96"/>
  <c r="Z44" i="96"/>
  <c r="T43" i="96"/>
  <c r="V42" i="96"/>
  <c r="P44" i="96" l="1"/>
  <c r="N45" i="96"/>
  <c r="D43" i="96"/>
  <c r="B44" i="96"/>
  <c r="AH44" i="96"/>
  <c r="AF45" i="96"/>
  <c r="V43" i="96"/>
  <c r="T44" i="96"/>
  <c r="J44" i="96"/>
  <c r="H45" i="96"/>
  <c r="AB44" i="96"/>
  <c r="Z45" i="96"/>
  <c r="AF46" i="96" l="1"/>
  <c r="AH45" i="96"/>
  <c r="T45" i="96"/>
  <c r="V44" i="96"/>
  <c r="AB45" i="96"/>
  <c r="Z46" i="96"/>
  <c r="D44" i="96"/>
  <c r="B45" i="96"/>
  <c r="H46" i="96"/>
  <c r="J45" i="96"/>
  <c r="P45" i="96"/>
  <c r="N46" i="96"/>
  <c r="D45" i="96" l="1"/>
  <c r="B46" i="96"/>
  <c r="AB46" i="96"/>
  <c r="Z47" i="96"/>
  <c r="AB47" i="96" s="1"/>
  <c r="P46" i="96"/>
  <c r="N47" i="96"/>
  <c r="P47" i="96" s="1"/>
  <c r="V45" i="96"/>
  <c r="T46" i="96"/>
  <c r="J46" i="96"/>
  <c r="H47" i="96"/>
  <c r="J47" i="96" s="1"/>
  <c r="AH46" i="96"/>
  <c r="AF47" i="96"/>
  <c r="AH47" i="96" s="1"/>
  <c r="T47" i="96" l="1"/>
  <c r="V47" i="96" s="1"/>
  <c r="V46" i="96"/>
  <c r="D46" i="96"/>
  <c r="B47" i="96"/>
  <c r="D47" i="96"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W3" authorId="0" shapeId="0" xr:uid="{00000000-0006-0000-0000-000001000000}">
      <text>
        <r>
          <rPr>
            <sz val="9"/>
            <color indexed="81"/>
            <rFont val="ＭＳ Ｐゴシック"/>
            <family val="3"/>
            <charset val="128"/>
          </rPr>
          <t>育児休業復帰後３か月の原職復帰が経過した日の翌日から２か月以内で、書類の発送日を入力してください。</t>
        </r>
      </text>
    </comment>
    <comment ref="P6" authorId="0" shapeId="0" xr:uid="{00000000-0006-0000-0000-000002000000}">
      <text>
        <r>
          <rPr>
            <u/>
            <sz val="9"/>
            <color indexed="81"/>
            <rFont val="ＭＳ Ｐゴシック"/>
            <family val="3"/>
            <charset val="128"/>
          </rPr>
          <t>個人事業主の場合のみ</t>
        </r>
        <r>
          <rPr>
            <sz val="9"/>
            <color indexed="81"/>
            <rFont val="ＭＳ Ｐゴシック"/>
            <family val="3"/>
            <charset val="128"/>
          </rPr>
          <t>ここに個人の住所地を住民票どおりに入力してください。この塗りつぶしは印刷されません。</t>
        </r>
      </text>
    </comment>
    <comment ref="P11" authorId="0" shapeId="0" xr:uid="{00000000-0006-0000-0000-000003000000}">
      <text>
        <r>
          <rPr>
            <sz val="9"/>
            <color indexed="81"/>
            <rFont val="ＭＳ Ｐゴシック"/>
            <family val="3"/>
            <charset val="128"/>
          </rPr>
          <t>法人登記簿記載の役職名をご記入ください</t>
        </r>
      </text>
    </comment>
    <comment ref="P12" authorId="0" shapeId="0" xr:uid="{00000000-0006-0000-0000-000004000000}">
      <text>
        <r>
          <rPr>
            <sz val="9"/>
            <color indexed="81"/>
            <rFont val="ＭＳ Ｐゴシック"/>
            <family val="3"/>
            <charset val="128"/>
          </rPr>
          <t xml:space="preserve">代表者本人が自署すること。電子申請の場合は入力でも可。
※複数代表の場合は支給決定後に提出する印鑑証明書の代表を記入
</t>
        </r>
      </text>
    </comment>
    <comment ref="I26" authorId="0" shapeId="0" xr:uid="{00000000-0006-0000-0000-000005000000}">
      <text>
        <r>
          <rPr>
            <sz val="8"/>
            <color indexed="81"/>
            <rFont val="ＭＳ Ｐゴシック"/>
            <family val="3"/>
            <charset val="128"/>
          </rPr>
          <t>▼</t>
        </r>
        <r>
          <rPr>
            <sz val="9"/>
            <color indexed="81"/>
            <rFont val="ＭＳ Ｐゴシック"/>
            <family val="3"/>
            <charset val="128"/>
          </rPr>
          <t>をクリックして該当業種を選択してください</t>
        </r>
      </text>
    </comment>
    <comment ref="W27" authorId="0" shapeId="0" xr:uid="{54D7BAF0-FF73-4986-93BA-54B6E967D513}">
      <text>
        <r>
          <rPr>
            <sz val="9"/>
            <color indexed="81"/>
            <rFont val="ＭＳ Ｐゴシック"/>
            <family val="3"/>
            <charset val="128"/>
          </rPr>
          <t>左側の男性女性の内訳を入力すると自動計算されます。３０</t>
        </r>
        <r>
          <rPr>
            <sz val="9"/>
            <color indexed="81"/>
            <rFont val="MS P ゴシック"/>
            <family val="2"/>
          </rPr>
          <t>1</t>
        </r>
        <r>
          <rPr>
            <sz val="9"/>
            <color indexed="81"/>
            <rFont val="ＭＳ Ｐゴシック"/>
            <family val="3"/>
            <charset val="128"/>
          </rPr>
          <t>人以上は要件対象外です。</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T4" authorId="0" shapeId="0" xr:uid="{00000000-0006-0000-0100-000001000000}">
      <text>
        <r>
          <rPr>
            <sz val="9"/>
            <color indexed="81"/>
            <rFont val="ＭＳ Ｐゴシック"/>
            <family val="3"/>
            <charset val="128"/>
          </rPr>
          <t>代表者の三親等内の親族でないことを確認し✓を入れてください</t>
        </r>
        <r>
          <rPr>
            <sz val="9"/>
            <color indexed="81"/>
            <rFont val="MS P ゴシック"/>
            <family val="2"/>
          </rPr>
          <t xml:space="preserve">
</t>
        </r>
      </text>
    </comment>
    <comment ref="N14" authorId="0" shapeId="0" xr:uid="{00000000-0006-0000-0100-000004000000}">
      <text>
        <r>
          <rPr>
            <sz val="9"/>
            <color indexed="81"/>
            <rFont val="ＭＳ Ｐゴシック"/>
            <family val="3"/>
            <charset val="128"/>
          </rPr>
          <t>子の生年月日の翌日を自動入力</t>
        </r>
      </text>
    </comment>
    <comment ref="T20" authorId="0" shapeId="0" xr:uid="{00000000-0006-0000-0100-000005000000}">
      <text>
        <r>
          <rPr>
            <sz val="9"/>
            <color indexed="81"/>
            <rFont val="ＭＳ Ｐゴシック"/>
            <family val="3"/>
            <charset val="128"/>
          </rPr>
          <t>自動計算</t>
        </r>
      </text>
    </comment>
    <comment ref="T23" authorId="0" shapeId="0" xr:uid="{00000000-0006-0000-0100-000006000000}">
      <text>
        <r>
          <rPr>
            <sz val="9"/>
            <color indexed="81"/>
            <rFont val="ＭＳ Ｐゴシック"/>
            <family val="3"/>
            <charset val="128"/>
          </rPr>
          <t>自動計算</t>
        </r>
      </text>
    </comment>
    <comment ref="T26" authorId="0" shapeId="0" xr:uid="{00000000-0006-0000-0100-000007000000}">
      <text>
        <r>
          <rPr>
            <sz val="9"/>
            <color indexed="81"/>
            <rFont val="ＭＳ Ｐゴシック"/>
            <family val="3"/>
            <charset val="128"/>
          </rPr>
          <t>自動計算</t>
        </r>
      </text>
    </comment>
    <comment ref="T29" authorId="0" shapeId="0" xr:uid="{00000000-0006-0000-0100-000008000000}">
      <text>
        <r>
          <rPr>
            <sz val="9"/>
            <color indexed="81"/>
            <rFont val="ＭＳ Ｐゴシック"/>
            <family val="3"/>
            <charset val="128"/>
          </rPr>
          <t>自動計算</t>
        </r>
      </text>
    </comment>
    <comment ref="T32" authorId="0" shapeId="0" xr:uid="{00000000-0006-0000-0100-000009000000}">
      <text>
        <r>
          <rPr>
            <sz val="9"/>
            <color indexed="81"/>
            <rFont val="ＭＳ Ｐゴシック"/>
            <family val="3"/>
            <charset val="128"/>
          </rPr>
          <t>自動計算</t>
        </r>
      </text>
    </comment>
    <comment ref="T35" authorId="0" shapeId="0" xr:uid="{00000000-0006-0000-0100-00000A000000}">
      <text>
        <r>
          <rPr>
            <sz val="9"/>
            <color indexed="81"/>
            <rFont val="ＭＳ Ｐゴシック"/>
            <family val="3"/>
            <charset val="128"/>
          </rPr>
          <t>自動計算</t>
        </r>
      </text>
    </comment>
    <comment ref="L36" authorId="0" shapeId="0" xr:uid="{00000000-0006-0000-0100-00000B000000}">
      <text>
        <r>
          <rPr>
            <sz val="9"/>
            <color indexed="81"/>
            <rFont val="ＭＳ Ｐゴシック"/>
            <family val="3"/>
            <charset val="128"/>
          </rPr>
          <t>自動計算</t>
        </r>
      </text>
    </comment>
    <comment ref="T36" authorId="0" shapeId="0" xr:uid="{00000000-0006-0000-0100-00000C000000}">
      <text>
        <r>
          <rPr>
            <sz val="9"/>
            <color indexed="81"/>
            <rFont val="ＭＳ Ｐゴシック"/>
            <family val="3"/>
            <charset val="128"/>
          </rPr>
          <t>自動計算</t>
        </r>
      </text>
    </comment>
    <comment ref="N38" authorId="0" shapeId="0" xr:uid="{00000000-0006-0000-0100-00000D000000}">
      <text>
        <r>
          <rPr>
            <sz val="9"/>
            <color indexed="81"/>
            <rFont val="ＭＳ Ｐゴシック"/>
            <family val="3"/>
            <charset val="128"/>
          </rPr>
          <t>最終育業期間終了日の翌日を自動入力</t>
        </r>
        <r>
          <rPr>
            <sz val="9"/>
            <color indexed="81"/>
            <rFont val="MS P ゴシック"/>
            <family val="2"/>
          </rPr>
          <t xml:space="preserve">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A5" authorId="0" shapeId="0" xr:uid="{974D2F29-F935-4BD5-82AB-B8DF2FAE2A82}">
      <text>
        <r>
          <rPr>
            <sz val="9"/>
            <color indexed="81"/>
            <rFont val="ＭＳ Ｐゴシック"/>
            <family val="3"/>
            <charset val="128"/>
          </rPr>
          <t>産前休業開始</t>
        </r>
        <r>
          <rPr>
            <sz val="9"/>
            <color indexed="81"/>
            <rFont val="MS P ゴシック"/>
            <family val="2"/>
          </rPr>
          <t>1</t>
        </r>
        <r>
          <rPr>
            <sz val="9"/>
            <color indexed="81"/>
            <rFont val="ＭＳ Ｐゴシック"/>
            <family val="3"/>
            <charset val="128"/>
          </rPr>
          <t>か月前と
原職復帰３か月後で相違があった場合は、必ず理由を入力してください。</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Y4" authorId="0" shapeId="0" xr:uid="{A0C3C9CE-639E-49D5-898D-DB04254A8700}">
      <text>
        <r>
          <rPr>
            <sz val="9"/>
            <color indexed="81"/>
            <rFont val="ＭＳ Ｐゴシック"/>
            <family val="3"/>
            <charset val="128"/>
          </rPr>
          <t>産前休業開始1か月前と
原職復帰３か月後で相違があった場合は、必ず理由を入力してください。</t>
        </r>
        <r>
          <rPr>
            <sz val="9"/>
            <color indexed="81"/>
            <rFont val="MS P ゴシック"/>
            <family val="2"/>
          </rPr>
          <t xml:space="preserve">
</t>
        </r>
      </text>
    </comment>
    <comment ref="E5" authorId="0" shapeId="0" xr:uid="{021A8B97-55E0-4141-B80C-8141E0CE55C6}">
      <text>
        <r>
          <rPr>
            <sz val="9"/>
            <color indexed="81"/>
            <rFont val="ＭＳ Ｐゴシック"/>
            <family val="3"/>
            <charset val="128"/>
          </rPr>
          <t>職務をプルダウンで選択してください。</t>
        </r>
        <r>
          <rPr>
            <sz val="9"/>
            <color indexed="81"/>
            <rFont val="MS P ゴシック"/>
            <family val="2"/>
          </rPr>
          <t xml:space="preserve">
</t>
        </r>
      </text>
    </comment>
    <comment ref="O5" authorId="0" shapeId="0" xr:uid="{7D882612-47CA-45EB-8BC9-D5EF8D7013CE}">
      <text>
        <r>
          <rPr>
            <sz val="9"/>
            <color indexed="81"/>
            <rFont val="ＭＳ Ｐゴシック"/>
            <family val="3"/>
            <charset val="128"/>
          </rPr>
          <t>職務をプルダウンで選択してください。</t>
        </r>
        <r>
          <rPr>
            <sz val="9"/>
            <color indexed="81"/>
            <rFont val="MS P ゴシック"/>
            <family val="2"/>
          </rPr>
          <t xml:space="preserve">
</t>
        </r>
      </text>
    </comment>
    <comment ref="N7" authorId="0" shapeId="0" xr:uid="{6F3FDF4D-0070-4955-A55B-EF0229545FF6}">
      <text>
        <r>
          <rPr>
            <sz val="9"/>
            <color indexed="81"/>
            <rFont val="ＭＳ Ｐゴシック"/>
            <family val="3"/>
            <charset val="128"/>
          </rPr>
          <t>雇用形態を いずれか一つクリックし✓を入れる。</t>
        </r>
      </text>
    </comment>
    <comment ref="X7" authorId="0" shapeId="0" xr:uid="{C429F016-ED46-47EC-8186-C42831563A97}">
      <text>
        <r>
          <rPr>
            <sz val="9"/>
            <color indexed="81"/>
            <rFont val="ＭＳ Ｐゴシック"/>
            <family val="3"/>
            <charset val="128"/>
          </rPr>
          <t>雇用形態を いずれか一つクリックし✓を入れる。</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E16" authorId="0" shapeId="0" xr:uid="{19E5202D-25F6-440F-BA33-A0F6DCACBB66}">
      <text>
        <r>
          <rPr>
            <sz val="9"/>
            <color indexed="81"/>
            <rFont val="ＭＳ Ｐゴシック"/>
            <family val="3"/>
            <charset val="128"/>
          </rPr>
          <t>休日、休暇の日は上の例を参考にして①②③のいずれかを選択してください。
出勤している場合は空欄となります
※１時間でも出勤していれば出勤扱いとなります</t>
        </r>
        <r>
          <rPr>
            <sz val="9"/>
            <color indexed="81"/>
            <rFont val="MS P ゴシック"/>
            <family val="2"/>
          </rPr>
          <t xml:space="preserve">
</t>
        </r>
        <r>
          <rPr>
            <sz val="9"/>
            <color indexed="81"/>
            <rFont val="ＭＳ Ｐゴシック"/>
            <family val="3"/>
            <charset val="128"/>
          </rPr>
          <t>復帰日以前はグレーになります。</t>
        </r>
      </text>
    </comment>
    <comment ref="K16" authorId="0" shapeId="0" xr:uid="{DBB265D0-7A95-4C6D-BC91-B71C46AFBF00}">
      <text>
        <r>
          <rPr>
            <sz val="9"/>
            <color indexed="81"/>
            <rFont val="ＭＳ Ｐゴシック"/>
            <family val="3"/>
            <charset val="128"/>
          </rPr>
          <t>休日、休暇の日は上の例を参考にして①②③のいずれかを選択してください。
出勤している場合は空欄となります
※１時間でも出勤していれば出勤扱いとなります</t>
        </r>
        <r>
          <rPr>
            <sz val="9"/>
            <color indexed="81"/>
            <rFont val="MS P ゴシック"/>
            <family val="2"/>
          </rPr>
          <t xml:space="preserve">
</t>
        </r>
      </text>
    </comment>
    <comment ref="Q16" authorId="0" shapeId="0" xr:uid="{1FA19EA2-8BC6-4C30-BB14-6B3982FE5DD6}">
      <text>
        <r>
          <rPr>
            <sz val="9"/>
            <color indexed="81"/>
            <rFont val="ＭＳ Ｐゴシック"/>
            <family val="3"/>
            <charset val="128"/>
          </rPr>
          <t>休日、休暇の日は上の例を参考にして①②③のいずれかを選択してください。
出勤している場合は空欄となります
※１時間でも出勤していれば出勤扱いとなります</t>
        </r>
        <r>
          <rPr>
            <sz val="9"/>
            <color indexed="81"/>
            <rFont val="MS P ゴシック"/>
            <family val="2"/>
          </rPr>
          <t xml:space="preserve">
</t>
        </r>
      </text>
    </comment>
    <comment ref="W16" authorId="0" shapeId="0" xr:uid="{80E809CA-561C-4085-BE5E-7088E4048B7B}">
      <text>
        <r>
          <rPr>
            <sz val="9"/>
            <color indexed="81"/>
            <rFont val="ＭＳ Ｐゴシック"/>
            <family val="3"/>
            <charset val="128"/>
          </rPr>
          <t>休日、休暇の日は上の例を参考にして①②③のいずれかを選択してください。
出勤している場合は空欄となります
※１時間でも出勤していれば出勤扱いとなります</t>
        </r>
        <r>
          <rPr>
            <sz val="9"/>
            <color indexed="81"/>
            <rFont val="MS P ゴシック"/>
            <family val="2"/>
          </rPr>
          <t xml:space="preserve">
</t>
        </r>
      </text>
    </comment>
    <comment ref="AC16" authorId="0" shapeId="0" xr:uid="{60D487B2-647F-420C-ACCF-7C4C7EF4D5C0}">
      <text>
        <r>
          <rPr>
            <sz val="9"/>
            <color indexed="81"/>
            <rFont val="ＭＳ Ｐゴシック"/>
            <family val="3"/>
            <charset val="128"/>
          </rPr>
          <t>休日、休暇の日は上の例を参考にして①②③のいずれかを選択してください。
出勤している場合は空欄となります
※１時間でも出勤していれば出勤扱いとなります</t>
        </r>
        <r>
          <rPr>
            <sz val="9"/>
            <color indexed="81"/>
            <rFont val="MS P ゴシック"/>
            <family val="2"/>
          </rPr>
          <t xml:space="preserve">
</t>
        </r>
      </text>
    </comment>
    <comment ref="AI16" authorId="0" shapeId="0" xr:uid="{2E5F8AE2-17C1-4332-A3D3-2219A1D5BBA6}">
      <text>
        <r>
          <rPr>
            <sz val="9"/>
            <color indexed="81"/>
            <rFont val="ＭＳ Ｐゴシック"/>
            <family val="3"/>
            <charset val="128"/>
          </rPr>
          <t>休日、休暇の日は上の例を参考にして①②③のいずれかを選択してください。
出勤している場合は空欄となります
※１時間でも出勤していれば出勤扱いとなります。</t>
        </r>
      </text>
    </comment>
  </commentList>
</comments>
</file>

<file path=xl/sharedStrings.xml><?xml version="1.0" encoding="utf-8"?>
<sst xmlns="http://schemas.openxmlformats.org/spreadsheetml/2006/main" count="789" uniqueCount="379">
  <si>
    <t>　公益財団法人　東京しごと財団</t>
    <rPh sb="1" eb="3">
      <t>コウエキ</t>
    </rPh>
    <rPh sb="3" eb="5">
      <t>ザイダン</t>
    </rPh>
    <rPh sb="5" eb="7">
      <t>ホウジン</t>
    </rPh>
    <rPh sb="8" eb="10">
      <t>トウキョウ</t>
    </rPh>
    <rPh sb="13" eb="15">
      <t>ザイダン</t>
    </rPh>
    <phoneticPr fontId="10"/>
  </si>
  <si>
    <t>　　　　　　理　事　長　　殿</t>
    <phoneticPr fontId="10"/>
  </si>
  <si>
    <t>令和</t>
    <rPh sb="0" eb="2">
      <t>レイワ</t>
    </rPh>
    <phoneticPr fontId="10"/>
  </si>
  <si>
    <t>年</t>
    <rPh sb="0" eb="1">
      <t>ネン</t>
    </rPh>
    <phoneticPr fontId="10"/>
  </si>
  <si>
    <t>月</t>
    <rPh sb="0" eb="1">
      <t>ガツ</t>
    </rPh>
    <phoneticPr fontId="10"/>
  </si>
  <si>
    <t>日</t>
    <rPh sb="0" eb="1">
      <t>ニチ</t>
    </rPh>
    <phoneticPr fontId="10"/>
  </si>
  <si>
    <t>企業等の所在地</t>
    <rPh sb="0" eb="2">
      <t>キギョウ</t>
    </rPh>
    <rPh sb="2" eb="3">
      <t>トウ</t>
    </rPh>
    <rPh sb="4" eb="7">
      <t>ショザイチ</t>
    </rPh>
    <phoneticPr fontId="10"/>
  </si>
  <si>
    <t>企業等の名称</t>
    <rPh sb="0" eb="2">
      <t>キギョウ</t>
    </rPh>
    <rPh sb="2" eb="3">
      <t>トウ</t>
    </rPh>
    <rPh sb="4" eb="6">
      <t>メイショウ</t>
    </rPh>
    <phoneticPr fontId="10"/>
  </si>
  <si>
    <t>〒</t>
    <phoneticPr fontId="10"/>
  </si>
  <si>
    <t>記</t>
    <rPh sb="0" eb="1">
      <t>キ</t>
    </rPh>
    <phoneticPr fontId="10"/>
  </si>
  <si>
    <t>奨励金支給申請額</t>
    <rPh sb="0" eb="3">
      <t>ショウレイキン</t>
    </rPh>
    <rPh sb="3" eb="5">
      <t>シキュウ</t>
    </rPh>
    <rPh sb="5" eb="7">
      <t>シンセイ</t>
    </rPh>
    <rPh sb="7" eb="8">
      <t>ガク</t>
    </rPh>
    <phoneticPr fontId="10"/>
  </si>
  <si>
    <t>企業等の概要</t>
    <rPh sb="0" eb="2">
      <t>キギョウ</t>
    </rPh>
    <rPh sb="2" eb="3">
      <t>トウ</t>
    </rPh>
    <rPh sb="4" eb="6">
      <t>ガイヨウ</t>
    </rPh>
    <phoneticPr fontId="10"/>
  </si>
  <si>
    <t>業種</t>
    <rPh sb="0" eb="2">
      <t>ギョウシュ</t>
    </rPh>
    <phoneticPr fontId="10"/>
  </si>
  <si>
    <t>常時雇用する従業員数</t>
    <rPh sb="0" eb="2">
      <t>ジョウジ</t>
    </rPh>
    <rPh sb="2" eb="4">
      <t>コヨウ</t>
    </rPh>
    <rPh sb="6" eb="9">
      <t>ジュウギョウイン</t>
    </rPh>
    <rPh sb="9" eb="10">
      <t>スウ</t>
    </rPh>
    <phoneticPr fontId="10"/>
  </si>
  <si>
    <t>人</t>
    <rPh sb="0" eb="1">
      <t>ニン</t>
    </rPh>
    <phoneticPr fontId="10"/>
  </si>
  <si>
    <t>（内訳：男性</t>
    <rPh sb="1" eb="3">
      <t>ウチワケ</t>
    </rPh>
    <rPh sb="4" eb="6">
      <t>ダンセイ</t>
    </rPh>
    <phoneticPr fontId="10"/>
  </si>
  <si>
    <t>女性</t>
    <rPh sb="0" eb="2">
      <t>ジョセイ</t>
    </rPh>
    <phoneticPr fontId="10"/>
  </si>
  <si>
    <t>人）</t>
    <rPh sb="0" eb="1">
      <t>ニン</t>
    </rPh>
    <phoneticPr fontId="10"/>
  </si>
  <si>
    <t>氏名</t>
    <rPh sb="0" eb="2">
      <t>シメイ</t>
    </rPh>
    <phoneticPr fontId="10"/>
  </si>
  <si>
    <t>子の
生年月日</t>
    <rPh sb="0" eb="1">
      <t>コ</t>
    </rPh>
    <rPh sb="3" eb="5">
      <t>セイネン</t>
    </rPh>
    <rPh sb="5" eb="7">
      <t>ガッピ</t>
    </rPh>
    <phoneticPr fontId="10"/>
  </si>
  <si>
    <t>月</t>
    <rPh sb="0" eb="1">
      <t>ゲツ</t>
    </rPh>
    <phoneticPr fontId="10"/>
  </si>
  <si>
    <t>職場復帰日</t>
    <rPh sb="0" eb="2">
      <t>ショクバ</t>
    </rPh>
    <rPh sb="2" eb="4">
      <t>フッキ</t>
    </rPh>
    <rPh sb="4" eb="5">
      <t>ビ</t>
    </rPh>
    <phoneticPr fontId="10"/>
  </si>
  <si>
    <t>から</t>
    <phoneticPr fontId="10"/>
  </si>
  <si>
    <t>まで</t>
    <phoneticPr fontId="10"/>
  </si>
  <si>
    <t>職務</t>
    <rPh sb="0" eb="2">
      <t>ショクム</t>
    </rPh>
    <phoneticPr fontId="10"/>
  </si>
  <si>
    <t>雇用形態</t>
    <rPh sb="0" eb="2">
      <t>コヨウ</t>
    </rPh>
    <rPh sb="2" eb="4">
      <t>ケイタイ</t>
    </rPh>
    <phoneticPr fontId="10"/>
  </si>
  <si>
    <t>休日</t>
    <rPh sb="0" eb="2">
      <t>キュウジツ</t>
    </rPh>
    <phoneticPr fontId="10"/>
  </si>
  <si>
    <t>）</t>
    <phoneticPr fontId="10"/>
  </si>
  <si>
    <t>職場復帰後3か月経過日</t>
    <rPh sb="0" eb="2">
      <t>ショクバ</t>
    </rPh>
    <rPh sb="2" eb="4">
      <t>フッキ</t>
    </rPh>
    <rPh sb="4" eb="5">
      <t>ゴ</t>
    </rPh>
    <rPh sb="7" eb="8">
      <t>ゲツ</t>
    </rPh>
    <rPh sb="8" eb="10">
      <t>ケイカ</t>
    </rPh>
    <rPh sb="10" eb="11">
      <t>ビ</t>
    </rPh>
    <phoneticPr fontId="10"/>
  </si>
  <si>
    <t>就労日充足完了日</t>
    <rPh sb="0" eb="2">
      <t>シュウロウ</t>
    </rPh>
    <rPh sb="2" eb="3">
      <t>ビ</t>
    </rPh>
    <rPh sb="3" eb="5">
      <t>ジュウソク</t>
    </rPh>
    <rPh sb="5" eb="8">
      <t>カンリョウビ</t>
    </rPh>
    <phoneticPr fontId="10"/>
  </si>
  <si>
    <t>時間</t>
    <rPh sb="0" eb="2">
      <t>ジカン</t>
    </rPh>
    <phoneticPr fontId="10"/>
  </si>
  <si>
    <t>①</t>
    <phoneticPr fontId="10"/>
  </si>
  <si>
    <t>②</t>
    <phoneticPr fontId="10"/>
  </si>
  <si>
    <t>法定休暇</t>
    <phoneticPr fontId="10"/>
  </si>
  <si>
    <t>③</t>
    <phoneticPr fontId="10"/>
  </si>
  <si>
    <t>他</t>
    <rPh sb="0" eb="1">
      <t>ホカ</t>
    </rPh>
    <phoneticPr fontId="10"/>
  </si>
  <si>
    <t>【休みの種別】</t>
    <rPh sb="1" eb="2">
      <t>ヤス</t>
    </rPh>
    <rPh sb="4" eb="6">
      <t>シュベツ</t>
    </rPh>
    <phoneticPr fontId="10"/>
  </si>
  <si>
    <t>旧姓</t>
    <rPh sb="0" eb="2">
      <t>キュウセイ</t>
    </rPh>
    <phoneticPr fontId="10"/>
  </si>
  <si>
    <t>その他（</t>
    <rPh sb="2" eb="3">
      <t>ホカ</t>
    </rPh>
    <phoneticPr fontId="10"/>
  </si>
  <si>
    <t>email</t>
    <phoneticPr fontId="10"/>
  </si>
  <si>
    <t>令和</t>
    <rPh sb="0" eb="2">
      <t>レイワ</t>
    </rPh>
    <phoneticPr fontId="12"/>
  </si>
  <si>
    <t>年</t>
    <rPh sb="0" eb="1">
      <t>ネン</t>
    </rPh>
    <phoneticPr fontId="12"/>
  </si>
  <si>
    <t>月</t>
    <rPh sb="0" eb="1">
      <t>ガツ</t>
    </rPh>
    <phoneticPr fontId="12"/>
  </si>
  <si>
    <t>元日</t>
  </si>
  <si>
    <t>日</t>
    <rPh sb="0" eb="1">
      <t>ヒ</t>
    </rPh>
    <phoneticPr fontId="12"/>
  </si>
  <si>
    <t>曜日</t>
    <rPh sb="0" eb="2">
      <t>ヨウビ</t>
    </rPh>
    <phoneticPr fontId="12"/>
  </si>
  <si>
    <t>成人の日</t>
  </si>
  <si>
    <t>建国記念の日</t>
  </si>
  <si>
    <t>天皇誕生日</t>
  </si>
  <si>
    <t>春分の日</t>
  </si>
  <si>
    <t>憲法記念日</t>
  </si>
  <si>
    <t>みどりの日</t>
  </si>
  <si>
    <t>こどもの日</t>
  </si>
  <si>
    <t>日</t>
    <rPh sb="0" eb="1">
      <t>ニチ</t>
    </rPh>
    <phoneticPr fontId="12"/>
  </si>
  <si>
    <t>③</t>
    <phoneticPr fontId="12"/>
  </si>
  <si>
    <t>業種分類</t>
    <rPh sb="0" eb="2">
      <t>ギョウシュ</t>
    </rPh>
    <rPh sb="2" eb="4">
      <t>ブンルイ</t>
    </rPh>
    <phoneticPr fontId="12"/>
  </si>
  <si>
    <t>B　漁業</t>
    <rPh sb="2" eb="4">
      <t>ギョギョウ</t>
    </rPh>
    <phoneticPr fontId="8"/>
  </si>
  <si>
    <t>D　建設業</t>
    <rPh sb="2" eb="5">
      <t>ケンセツギョウ</t>
    </rPh>
    <phoneticPr fontId="8"/>
  </si>
  <si>
    <t>E　製造業</t>
    <rPh sb="2" eb="5">
      <t>セイゾウギョウ</t>
    </rPh>
    <phoneticPr fontId="8"/>
  </si>
  <si>
    <t>F　電気・ガス・熱供給・水道業</t>
    <rPh sb="2" eb="4">
      <t>デンキ</t>
    </rPh>
    <rPh sb="8" eb="9">
      <t>ネツ</t>
    </rPh>
    <rPh sb="9" eb="11">
      <t>キョウキュウ</t>
    </rPh>
    <rPh sb="12" eb="14">
      <t>スイドウ</t>
    </rPh>
    <rPh sb="14" eb="15">
      <t>ギョウ</t>
    </rPh>
    <phoneticPr fontId="8"/>
  </si>
  <si>
    <t>G　情報通信業</t>
    <rPh sb="2" eb="4">
      <t>ジョウホウ</t>
    </rPh>
    <rPh sb="4" eb="7">
      <t>ツウシンギョウ</t>
    </rPh>
    <phoneticPr fontId="8"/>
  </si>
  <si>
    <t>H　運輸業、郵便業</t>
    <rPh sb="2" eb="5">
      <t>ウンユギョウ</t>
    </rPh>
    <rPh sb="6" eb="8">
      <t>ユウビン</t>
    </rPh>
    <rPh sb="8" eb="9">
      <t>ギョウ</t>
    </rPh>
    <phoneticPr fontId="8"/>
  </si>
  <si>
    <t>K　不動産業、物品賃貸業</t>
    <rPh sb="2" eb="5">
      <t>フドウサン</t>
    </rPh>
    <rPh sb="5" eb="6">
      <t>ギョウ</t>
    </rPh>
    <rPh sb="7" eb="9">
      <t>ブッピン</t>
    </rPh>
    <rPh sb="9" eb="12">
      <t>チンタイギョウ</t>
    </rPh>
    <phoneticPr fontId="12"/>
  </si>
  <si>
    <t>職務分類</t>
    <rPh sb="0" eb="2">
      <t>ショクム</t>
    </rPh>
    <rPh sb="2" eb="4">
      <t>ブンルイ</t>
    </rPh>
    <phoneticPr fontId="12"/>
  </si>
  <si>
    <t>休みの
種別</t>
    <rPh sb="0" eb="1">
      <t>ヤス</t>
    </rPh>
    <rPh sb="4" eb="6">
      <t>シュベツ</t>
    </rPh>
    <phoneticPr fontId="12"/>
  </si>
  <si>
    <t>ﾌﾘｶﾞﾅ</t>
    <phoneticPr fontId="10"/>
  </si>
  <si>
    <t>I　 卸売業、小売業</t>
    <rPh sb="3" eb="4">
      <t>オロシ</t>
    </rPh>
    <rPh sb="4" eb="5">
      <t>ウ</t>
    </rPh>
    <rPh sb="5" eb="6">
      <t>ギョウ</t>
    </rPh>
    <rPh sb="7" eb="10">
      <t>コウリギョウ</t>
    </rPh>
    <phoneticPr fontId="8"/>
  </si>
  <si>
    <t>J　金融業、保険業</t>
    <rPh sb="2" eb="5">
      <t>キンユウギョウ</t>
    </rPh>
    <rPh sb="6" eb="9">
      <t>ホケンギョウ</t>
    </rPh>
    <phoneticPr fontId="8"/>
  </si>
  <si>
    <t>L　学術研究、専門・技術サービス業</t>
    <rPh sb="2" eb="4">
      <t>ガクジュツ</t>
    </rPh>
    <rPh sb="4" eb="6">
      <t>ケンキュウ</t>
    </rPh>
    <rPh sb="7" eb="9">
      <t>センモン</t>
    </rPh>
    <rPh sb="10" eb="12">
      <t>ギジュツ</t>
    </rPh>
    <rPh sb="16" eb="17">
      <t>ギョウ</t>
    </rPh>
    <phoneticPr fontId="8"/>
  </si>
  <si>
    <t>M　宿泊業、飲食サービス業</t>
    <rPh sb="2" eb="4">
      <t>シュクハク</t>
    </rPh>
    <rPh sb="4" eb="5">
      <t>ギョウ</t>
    </rPh>
    <rPh sb="6" eb="8">
      <t>インショク</t>
    </rPh>
    <rPh sb="12" eb="13">
      <t>ギョウ</t>
    </rPh>
    <phoneticPr fontId="8"/>
  </si>
  <si>
    <t>N　生活関連サービス業、娯楽業</t>
    <rPh sb="2" eb="4">
      <t>セイカツ</t>
    </rPh>
    <rPh sb="4" eb="6">
      <t>カンレン</t>
    </rPh>
    <rPh sb="10" eb="11">
      <t>ギョウ</t>
    </rPh>
    <rPh sb="12" eb="15">
      <t>ゴラクギョウ</t>
    </rPh>
    <phoneticPr fontId="8"/>
  </si>
  <si>
    <t>O　教育、学習支援業</t>
    <rPh sb="2" eb="4">
      <t>キョウイク</t>
    </rPh>
    <rPh sb="5" eb="7">
      <t>ガクシュウ</t>
    </rPh>
    <rPh sb="7" eb="9">
      <t>シエン</t>
    </rPh>
    <rPh sb="9" eb="10">
      <t>ギョウ</t>
    </rPh>
    <phoneticPr fontId="8"/>
  </si>
  <si>
    <t>P　医療、福祉</t>
    <rPh sb="2" eb="4">
      <t>イリョウ</t>
    </rPh>
    <rPh sb="5" eb="7">
      <t>フクシ</t>
    </rPh>
    <phoneticPr fontId="8"/>
  </si>
  <si>
    <t>Q　複合サービス事業</t>
    <rPh sb="2" eb="4">
      <t>フクゴウ</t>
    </rPh>
    <rPh sb="8" eb="10">
      <t>ジギョウ</t>
    </rPh>
    <phoneticPr fontId="8"/>
  </si>
  <si>
    <t>R　サービス業（他に分類されないもの）</t>
    <rPh sb="6" eb="7">
      <t>ギョウ</t>
    </rPh>
    <rPh sb="8" eb="9">
      <t>ホカ</t>
    </rPh>
    <rPh sb="10" eb="12">
      <t>ブンルイ</t>
    </rPh>
    <phoneticPr fontId="8"/>
  </si>
  <si>
    <t>S　公務（他に分類されるものを除く）</t>
    <rPh sb="2" eb="4">
      <t>コウム</t>
    </rPh>
    <rPh sb="5" eb="6">
      <t>ホカ</t>
    </rPh>
    <rPh sb="7" eb="9">
      <t>ブンルイ</t>
    </rPh>
    <rPh sb="15" eb="16">
      <t>ノゾ</t>
    </rPh>
    <phoneticPr fontId="8"/>
  </si>
  <si>
    <t>T　分類不能の産業</t>
    <rPh sb="2" eb="4">
      <t>ブンルイ</t>
    </rPh>
    <rPh sb="4" eb="6">
      <t>フノウ</t>
    </rPh>
    <rPh sb="7" eb="9">
      <t>サンギョウ</t>
    </rPh>
    <phoneticPr fontId="8"/>
  </si>
  <si>
    <t>連絡先電話番号</t>
    <rPh sb="0" eb="3">
      <t>レンラクサキ</t>
    </rPh>
    <rPh sb="3" eb="5">
      <t>デンワ</t>
    </rPh>
    <rPh sb="5" eb="7">
      <t>バンゴウ</t>
    </rPh>
    <phoneticPr fontId="10"/>
  </si>
  <si>
    <t>代表電話番号</t>
    <rPh sb="0" eb="2">
      <t>ダイヒョウ</t>
    </rPh>
    <rPh sb="2" eb="4">
      <t>デンワ</t>
    </rPh>
    <rPh sb="4" eb="6">
      <t>バンゴウ</t>
    </rPh>
    <phoneticPr fontId="10"/>
  </si>
  <si>
    <t>所属</t>
    <rPh sb="0" eb="2">
      <t>ショゾク</t>
    </rPh>
    <phoneticPr fontId="10"/>
  </si>
  <si>
    <t>年</t>
    <rPh sb="0" eb="1">
      <t>ネン</t>
    </rPh>
    <phoneticPr fontId="10"/>
  </si>
  <si>
    <t>月</t>
    <rPh sb="0" eb="1">
      <t>ツキ</t>
    </rPh>
    <phoneticPr fontId="10"/>
  </si>
  <si>
    <t>日</t>
    <rPh sb="0" eb="1">
      <t>ヒ</t>
    </rPh>
    <phoneticPr fontId="10"/>
  </si>
  <si>
    <t>１</t>
    <phoneticPr fontId="10"/>
  </si>
  <si>
    <t>２</t>
    <phoneticPr fontId="10"/>
  </si>
  <si>
    <t>産後休業期間</t>
    <rPh sb="0" eb="2">
      <t>サンゴ</t>
    </rPh>
    <rPh sb="2" eb="4">
      <t>キュウギョウ</t>
    </rPh>
    <rPh sb="4" eb="6">
      <t>キカン</t>
    </rPh>
    <phoneticPr fontId="10"/>
  </si>
  <si>
    <t>※財団記入欄</t>
    <rPh sb="1" eb="3">
      <t>ザイダン</t>
    </rPh>
    <rPh sb="3" eb="5">
      <t>キニュウ</t>
    </rPh>
    <rPh sb="5" eb="6">
      <t>ラン</t>
    </rPh>
    <phoneticPr fontId="10"/>
  </si>
  <si>
    <r>
      <t xml:space="preserve">申請企業等の
連絡担当者・連絡先
</t>
    </r>
    <r>
      <rPr>
        <sz val="8"/>
        <rFont val="ＭＳ Ｐ明朝"/>
        <family val="1"/>
        <charset val="128"/>
      </rPr>
      <t>※必ず連絡の取れる電話番号等を記入</t>
    </r>
    <rPh sb="0" eb="2">
      <t>シンセイ</t>
    </rPh>
    <rPh sb="2" eb="4">
      <t>キギョウ</t>
    </rPh>
    <rPh sb="4" eb="5">
      <t>トウ</t>
    </rPh>
    <rPh sb="7" eb="9">
      <t>レンラク</t>
    </rPh>
    <rPh sb="9" eb="12">
      <t>タントウシャ</t>
    </rPh>
    <rPh sb="13" eb="16">
      <t>レンラクサキ</t>
    </rPh>
    <rPh sb="19" eb="20">
      <t>カナラ</t>
    </rPh>
    <rPh sb="21" eb="23">
      <t>レンラク</t>
    </rPh>
    <rPh sb="24" eb="25">
      <t>ト</t>
    </rPh>
    <rPh sb="27" eb="29">
      <t>デンワ</t>
    </rPh>
    <rPh sb="29" eb="31">
      <t>バンゴウ</t>
    </rPh>
    <rPh sb="31" eb="32">
      <t>トウ</t>
    </rPh>
    <rPh sb="33" eb="35">
      <t>キニュウ</t>
    </rPh>
    <phoneticPr fontId="10"/>
  </si>
  <si>
    <t>法定休業</t>
    <rPh sb="0" eb="2">
      <t>ホウテイ</t>
    </rPh>
    <rPh sb="2" eb="4">
      <t>キュウギョウ</t>
    </rPh>
    <phoneticPr fontId="10"/>
  </si>
  <si>
    <t>金融機関</t>
    <rPh sb="0" eb="2">
      <t>キンユウ</t>
    </rPh>
    <rPh sb="2" eb="4">
      <t>キカン</t>
    </rPh>
    <phoneticPr fontId="10"/>
  </si>
  <si>
    <t>銀行</t>
    <rPh sb="0" eb="2">
      <t>ギンコウ</t>
    </rPh>
    <phoneticPr fontId="10"/>
  </si>
  <si>
    <t>信用組合</t>
    <rPh sb="0" eb="2">
      <t>シンヨウ</t>
    </rPh>
    <rPh sb="2" eb="4">
      <t>クミアイ</t>
    </rPh>
    <phoneticPr fontId="10"/>
  </si>
  <si>
    <t>信用金庫</t>
    <rPh sb="0" eb="2">
      <t>シンヨウ</t>
    </rPh>
    <rPh sb="2" eb="4">
      <t>キンコ</t>
    </rPh>
    <phoneticPr fontId="10"/>
  </si>
  <si>
    <t>農協</t>
    <rPh sb="0" eb="2">
      <t>ノウキョウ</t>
    </rPh>
    <phoneticPr fontId="10"/>
  </si>
  <si>
    <t>令和　　　年　　　月　　　日</t>
    <rPh sb="0" eb="2">
      <t>レイワ</t>
    </rPh>
    <rPh sb="5" eb="6">
      <t>ネン</t>
    </rPh>
    <rPh sb="9" eb="10">
      <t>ガツ</t>
    </rPh>
    <rPh sb="13" eb="14">
      <t>ニチ</t>
    </rPh>
    <phoneticPr fontId="10"/>
  </si>
  <si>
    <t>５</t>
    <phoneticPr fontId="10"/>
  </si>
  <si>
    <t>子の父
氏   名</t>
    <rPh sb="0" eb="1">
      <t>コ</t>
    </rPh>
    <rPh sb="2" eb="3">
      <t>チチ</t>
    </rPh>
    <rPh sb="4" eb="5">
      <t>シ</t>
    </rPh>
    <rPh sb="8" eb="9">
      <t>ナ</t>
    </rPh>
    <phoneticPr fontId="10"/>
  </si>
  <si>
    <t>計</t>
    <rPh sb="0" eb="1">
      <t>ケイ</t>
    </rPh>
    <phoneticPr fontId="10"/>
  </si>
  <si>
    <t>派遣</t>
    <rPh sb="0" eb="2">
      <t>ハケン</t>
    </rPh>
    <phoneticPr fontId="10"/>
  </si>
  <si>
    <t>従業員の代替要員を新たに確保した</t>
    <rPh sb="0" eb="3">
      <t>ジュウギョウイン</t>
    </rPh>
    <rPh sb="4" eb="6">
      <t>ダイタイ</t>
    </rPh>
    <rPh sb="6" eb="8">
      <t>ヨウイン</t>
    </rPh>
    <rPh sb="9" eb="10">
      <t>アラ</t>
    </rPh>
    <rPh sb="12" eb="14">
      <t>カクホ</t>
    </rPh>
    <phoneticPr fontId="10"/>
  </si>
  <si>
    <t>その他</t>
    <rPh sb="2" eb="3">
      <t>ホカ</t>
    </rPh>
    <phoneticPr fontId="10"/>
  </si>
  <si>
    <t>就業規則等を新たに整備した</t>
    <rPh sb="0" eb="2">
      <t>シュウギョウ</t>
    </rPh>
    <rPh sb="2" eb="4">
      <t>キソク</t>
    </rPh>
    <rPh sb="4" eb="5">
      <t>トウ</t>
    </rPh>
    <rPh sb="6" eb="7">
      <t>アラ</t>
    </rPh>
    <rPh sb="9" eb="11">
      <t>セイビ</t>
    </rPh>
    <phoneticPr fontId="10"/>
  </si>
  <si>
    <t>既存の従業員で業務を分担した</t>
    <rPh sb="0" eb="2">
      <t>キソン</t>
    </rPh>
    <rPh sb="3" eb="6">
      <t>ジュウギョウイン</t>
    </rPh>
    <rPh sb="7" eb="9">
      <t>ギョウム</t>
    </rPh>
    <rPh sb="10" eb="12">
      <t>ブンタン</t>
    </rPh>
    <phoneticPr fontId="10"/>
  </si>
  <si>
    <t>業務分担するにあたり工夫したことを記入</t>
    <rPh sb="0" eb="2">
      <t>ギョウム</t>
    </rPh>
    <rPh sb="2" eb="4">
      <t>ブンタン</t>
    </rPh>
    <rPh sb="10" eb="12">
      <t>クフウ</t>
    </rPh>
    <rPh sb="17" eb="19">
      <t>キニュウ</t>
    </rPh>
    <phoneticPr fontId="10"/>
  </si>
  <si>
    <t>従業員</t>
    <rPh sb="0" eb="3">
      <t>ジュウギョウイン</t>
    </rPh>
    <phoneticPr fontId="10"/>
  </si>
  <si>
    <t>子の父</t>
    <rPh sb="0" eb="1">
      <t>コ</t>
    </rPh>
    <rPh sb="2" eb="3">
      <t>チチ</t>
    </rPh>
    <phoneticPr fontId="10"/>
  </si>
  <si>
    <t>開始日</t>
    <rPh sb="0" eb="3">
      <t>カイシビ</t>
    </rPh>
    <phoneticPr fontId="10"/>
  </si>
  <si>
    <t>終了日</t>
    <rPh sb="0" eb="3">
      <t>シュウリョウビ</t>
    </rPh>
    <phoneticPr fontId="10"/>
  </si>
  <si>
    <t>取得日数</t>
    <rPh sb="0" eb="2">
      <t>シュトク</t>
    </rPh>
    <rPh sb="2" eb="4">
      <t>ニッスウ</t>
    </rPh>
    <phoneticPr fontId="10"/>
  </si>
  <si>
    <t>従業員職場復帰日</t>
    <rPh sb="0" eb="3">
      <t>ジュウギョウイン</t>
    </rPh>
    <rPh sb="3" eb="5">
      <t>ショクバ</t>
    </rPh>
    <rPh sb="5" eb="7">
      <t>フッキ</t>
    </rPh>
    <rPh sb="7" eb="8">
      <t>ビ</t>
    </rPh>
    <phoneticPr fontId="10"/>
  </si>
  <si>
    <t>新規採用【正規】</t>
    <rPh sb="0" eb="2">
      <t>シンキ</t>
    </rPh>
    <rPh sb="2" eb="4">
      <t>サイヨウ</t>
    </rPh>
    <rPh sb="5" eb="7">
      <t>セイキ</t>
    </rPh>
    <phoneticPr fontId="10"/>
  </si>
  <si>
    <t>新規採用【非正規】</t>
    <rPh sb="0" eb="2">
      <t>シンキ</t>
    </rPh>
    <rPh sb="2" eb="4">
      <t>サイヨウ</t>
    </rPh>
    <rPh sb="5" eb="6">
      <t>ヒ</t>
    </rPh>
    <rPh sb="6" eb="8">
      <t>セイキ</t>
    </rPh>
    <phoneticPr fontId="10"/>
  </si>
  <si>
    <t>日間</t>
    <rPh sb="0" eb="1">
      <t>ニチ</t>
    </rPh>
    <rPh sb="1" eb="2">
      <t>カン</t>
    </rPh>
    <phoneticPr fontId="10"/>
  </si>
  <si>
    <t>予定の場合は✓</t>
    <rPh sb="0" eb="2">
      <t>ヨテイ</t>
    </rPh>
    <rPh sb="3" eb="5">
      <t>バアイ</t>
    </rPh>
    <phoneticPr fontId="10"/>
  </si>
  <si>
    <t>週</t>
    <rPh sb="0" eb="1">
      <t>シュウ</t>
    </rPh>
    <phoneticPr fontId="10"/>
  </si>
  <si>
    <t>所在地</t>
    <rPh sb="0" eb="3">
      <t>ショザイチ</t>
    </rPh>
    <phoneticPr fontId="10"/>
  </si>
  <si>
    <t>令和</t>
    <phoneticPr fontId="10"/>
  </si>
  <si>
    <t>契約社員</t>
    <rPh sb="0" eb="2">
      <t>ケイヤク</t>
    </rPh>
    <rPh sb="2" eb="4">
      <t>シャイン</t>
    </rPh>
    <phoneticPr fontId="10"/>
  </si>
  <si>
    <r>
      <rPr>
        <sz val="11"/>
        <rFont val="ＭＳ Ｐ明朝"/>
        <family val="1"/>
        <charset val="128"/>
      </rPr>
      <t>個人の住所地</t>
    </r>
    <r>
      <rPr>
        <sz val="8"/>
        <rFont val="ＭＳ Ｐ明朝"/>
        <family val="1"/>
        <charset val="128"/>
      </rPr>
      <t xml:space="preserve">
※個人事業主のみ
（住民票どおりに記入）</t>
    </r>
    <rPh sb="0" eb="2">
      <t>コジン</t>
    </rPh>
    <rPh sb="3" eb="5">
      <t>ジュウショ</t>
    </rPh>
    <rPh sb="5" eb="6">
      <t>チ</t>
    </rPh>
    <rPh sb="8" eb="10">
      <t>コジン</t>
    </rPh>
    <rPh sb="10" eb="13">
      <t>ジギョウヌシ</t>
    </rPh>
    <rPh sb="17" eb="20">
      <t>ジュウミンヒョウ</t>
    </rPh>
    <rPh sb="24" eb="26">
      <t>キニュウ</t>
    </rPh>
    <phoneticPr fontId="10"/>
  </si>
  <si>
    <t>（企業等の所在地、名称、代表者役職、氏名は法人登記簿通りに記入）</t>
    <rPh sb="1" eb="3">
      <t>キギョウ</t>
    </rPh>
    <rPh sb="3" eb="4">
      <t>トウ</t>
    </rPh>
    <rPh sb="5" eb="8">
      <t>ショザイチ</t>
    </rPh>
    <rPh sb="9" eb="11">
      <t>メイショウ</t>
    </rPh>
    <rPh sb="12" eb="15">
      <t>ダイヒョウシャ</t>
    </rPh>
    <rPh sb="15" eb="17">
      <t>ヤクショク</t>
    </rPh>
    <rPh sb="18" eb="20">
      <t>シメイ</t>
    </rPh>
    <rPh sb="21" eb="23">
      <t>ホウジン</t>
    </rPh>
    <rPh sb="23" eb="26">
      <t>トウキボ</t>
    </rPh>
    <rPh sb="26" eb="27">
      <t>ドオ</t>
    </rPh>
    <rPh sb="29" eb="31">
      <t>キニュウ</t>
    </rPh>
    <phoneticPr fontId="10"/>
  </si>
  <si>
    <t>対象従業員</t>
    <rPh sb="0" eb="2">
      <t>タイショウ</t>
    </rPh>
    <rPh sb="2" eb="5">
      <t>ジュウギョウイン</t>
    </rPh>
    <phoneticPr fontId="10"/>
  </si>
  <si>
    <r>
      <t xml:space="preserve">旧姓・通称
</t>
    </r>
    <r>
      <rPr>
        <sz val="8"/>
        <rFont val="ＭＳ Ｐ明朝"/>
        <family val="1"/>
        <charset val="128"/>
      </rPr>
      <t>（提出書類に別名使用の場合のみ記入）</t>
    </r>
    <rPh sb="0" eb="2">
      <t>キュウセイ</t>
    </rPh>
    <rPh sb="3" eb="5">
      <t>ツウショウ</t>
    </rPh>
    <rPh sb="7" eb="9">
      <t>テイシュツ</t>
    </rPh>
    <rPh sb="9" eb="11">
      <t>ショルイ</t>
    </rPh>
    <rPh sb="12" eb="14">
      <t>ベツメイ</t>
    </rPh>
    <rPh sb="14" eb="16">
      <t>シヨウ</t>
    </rPh>
    <rPh sb="17" eb="19">
      <t>バアイ</t>
    </rPh>
    <rPh sb="21" eb="23">
      <t>キニュウ</t>
    </rPh>
    <phoneticPr fontId="10"/>
  </si>
  <si>
    <t>育業期間　①</t>
    <rPh sb="0" eb="1">
      <t>イク</t>
    </rPh>
    <rPh sb="1" eb="2">
      <t>ギョウ</t>
    </rPh>
    <rPh sb="2" eb="4">
      <t>キカン</t>
    </rPh>
    <phoneticPr fontId="10"/>
  </si>
  <si>
    <t>育業期間　②</t>
    <rPh sb="0" eb="1">
      <t>イク</t>
    </rPh>
    <rPh sb="1" eb="2">
      <t>ギョウ</t>
    </rPh>
    <rPh sb="2" eb="4">
      <t>キカン</t>
    </rPh>
    <phoneticPr fontId="10"/>
  </si>
  <si>
    <t>育業期間　③</t>
    <rPh sb="0" eb="1">
      <t>イク</t>
    </rPh>
    <rPh sb="1" eb="2">
      <t>ギョウ</t>
    </rPh>
    <rPh sb="2" eb="4">
      <t>キカン</t>
    </rPh>
    <phoneticPr fontId="10"/>
  </si>
  <si>
    <t>育業期間　④</t>
    <rPh sb="0" eb="1">
      <t>イク</t>
    </rPh>
    <rPh sb="1" eb="2">
      <t>ギョウ</t>
    </rPh>
    <rPh sb="2" eb="4">
      <t>キカン</t>
    </rPh>
    <phoneticPr fontId="10"/>
  </si>
  <si>
    <t>育業日数合計</t>
    <rPh sb="0" eb="1">
      <t>イク</t>
    </rPh>
    <rPh sb="1" eb="2">
      <t>ギョウ</t>
    </rPh>
    <rPh sb="2" eb="4">
      <t>ニッスウ</t>
    </rPh>
    <rPh sb="4" eb="6">
      <t>ゴウケイ</t>
    </rPh>
    <phoneticPr fontId="10"/>
  </si>
  <si>
    <t>従業員が育業中に行った
社内の取組
※複数回答可</t>
    <rPh sb="0" eb="3">
      <t>ジュウギョウイン</t>
    </rPh>
    <rPh sb="4" eb="5">
      <t>イク</t>
    </rPh>
    <rPh sb="5" eb="6">
      <t>ギョウ</t>
    </rPh>
    <rPh sb="6" eb="7">
      <t>チュウ</t>
    </rPh>
    <rPh sb="7" eb="8">
      <t>キチュウ</t>
    </rPh>
    <rPh sb="8" eb="9">
      <t>オコナ</t>
    </rPh>
    <rPh sb="12" eb="14">
      <t>シャナイ</t>
    </rPh>
    <rPh sb="15" eb="17">
      <t>トリクミ</t>
    </rPh>
    <rPh sb="19" eb="21">
      <t>フクスウ</t>
    </rPh>
    <rPh sb="21" eb="23">
      <t>カイトウ</t>
    </rPh>
    <rPh sb="23" eb="24">
      <t>カ</t>
    </rPh>
    <phoneticPr fontId="10"/>
  </si>
  <si>
    <t>就労日</t>
    <rPh sb="0" eb="2">
      <t>シュウロウ</t>
    </rPh>
    <rPh sb="2" eb="3">
      <t>ビ</t>
    </rPh>
    <phoneticPr fontId="10"/>
  </si>
  <si>
    <t>就労理由</t>
    <rPh sb="0" eb="2">
      <t>シュウロウ</t>
    </rPh>
    <rPh sb="2" eb="4">
      <t>リユウ</t>
    </rPh>
    <phoneticPr fontId="10"/>
  </si>
  <si>
    <t>育業日数</t>
    <rPh sb="0" eb="1">
      <t>イク</t>
    </rPh>
    <rPh sb="1" eb="2">
      <t>ギョウ</t>
    </rPh>
    <rPh sb="2" eb="4">
      <t>ニッスウ</t>
    </rPh>
    <phoneticPr fontId="10"/>
  </si>
  <si>
    <t>日間</t>
    <rPh sb="0" eb="1">
      <t>ニチ</t>
    </rPh>
    <rPh sb="1" eb="2">
      <t>カン</t>
    </rPh>
    <phoneticPr fontId="10"/>
  </si>
  <si>
    <t>（一時就労日数</t>
    <rPh sb="1" eb="7">
      <t>イチジシュウロウニッスウ</t>
    </rPh>
    <phoneticPr fontId="10"/>
  </si>
  <si>
    <t>日）</t>
    <rPh sb="0" eb="1">
      <t>ニチ</t>
    </rPh>
    <phoneticPr fontId="10"/>
  </si>
  <si>
    <t>育業期間　⑤</t>
    <rPh sb="0" eb="1">
      <t>イク</t>
    </rPh>
    <rPh sb="1" eb="2">
      <t>ギョウ</t>
    </rPh>
    <rPh sb="2" eb="4">
      <t>キカン</t>
    </rPh>
    <phoneticPr fontId="10"/>
  </si>
  <si>
    <t>育業期間　⑥</t>
    <rPh sb="0" eb="1">
      <t>イク</t>
    </rPh>
    <rPh sb="1" eb="2">
      <t>ギョウ</t>
    </rPh>
    <rPh sb="2" eb="4">
      <t>キカン</t>
    </rPh>
    <phoneticPr fontId="10"/>
  </si>
  <si>
    <t>最終育業終了日⇒</t>
    <rPh sb="0" eb="2">
      <t>サイシュウ</t>
    </rPh>
    <rPh sb="2" eb="3">
      <t>イク</t>
    </rPh>
    <rPh sb="3" eb="4">
      <t>ギョウ</t>
    </rPh>
    <rPh sb="4" eb="7">
      <t>シュウリョウビ</t>
    </rPh>
    <phoneticPr fontId="10"/>
  </si>
  <si>
    <t>復帰日</t>
    <rPh sb="0" eb="2">
      <t>フッキ</t>
    </rPh>
    <rPh sb="2" eb="3">
      <t>ビ</t>
    </rPh>
    <phoneticPr fontId="10"/>
  </si>
  <si>
    <t>代表者　役職</t>
    <rPh sb="0" eb="3">
      <t>ダイヒョウシャ</t>
    </rPh>
    <rPh sb="4" eb="6">
      <t>ヤクショク</t>
    </rPh>
    <phoneticPr fontId="10"/>
  </si>
  <si>
    <t>　　働くパパママ育業応援奨励金　パパと協力！ママコース（以下「奨励金」という。）</t>
    <rPh sb="2" eb="3">
      <t>ハタラ</t>
    </rPh>
    <rPh sb="8" eb="10">
      <t>イクギョウ</t>
    </rPh>
    <rPh sb="10" eb="12">
      <t>オウエン</t>
    </rPh>
    <rPh sb="12" eb="15">
      <t>ショウレイキン</t>
    </rPh>
    <rPh sb="19" eb="21">
      <t>キョウリョク</t>
    </rPh>
    <rPh sb="28" eb="30">
      <t>イカ</t>
    </rPh>
    <rPh sb="31" eb="34">
      <t>ショウレイキン</t>
    </rPh>
    <phoneticPr fontId="10"/>
  </si>
  <si>
    <t>申請企業等の代表者の三親等内の親族でない</t>
    <phoneticPr fontId="10"/>
  </si>
  <si>
    <t>育業の対象となった子</t>
    <rPh sb="0" eb="1">
      <t>イク</t>
    </rPh>
    <rPh sb="1" eb="2">
      <t>ギョウ</t>
    </rPh>
    <rPh sb="3" eb="5">
      <t>タイショウ</t>
    </rPh>
    <rPh sb="9" eb="10">
      <t>コ</t>
    </rPh>
    <phoneticPr fontId="10"/>
  </si>
  <si>
    <t>↓子の2歳の誕生日前日</t>
    <rPh sb="1" eb="2">
      <t>コ</t>
    </rPh>
    <rPh sb="4" eb="5">
      <t>サイ</t>
    </rPh>
    <rPh sb="6" eb="9">
      <t>タンジョウビ</t>
    </rPh>
    <rPh sb="9" eb="11">
      <t>ゼンジツ</t>
    </rPh>
    <phoneticPr fontId="10"/>
  </si>
  <si>
    <r>
      <rPr>
        <sz val="12"/>
        <color theme="1"/>
        <rFont val="ＭＳ 明朝"/>
        <family val="1"/>
        <charset val="128"/>
      </rPr>
      <t>A</t>
    </r>
    <r>
      <rPr>
        <sz val="11"/>
        <color theme="1"/>
        <rFont val="ＭＳ 明朝"/>
        <family val="1"/>
        <charset val="128"/>
      </rPr>
      <t>　農業・林業</t>
    </r>
    <rPh sb="2" eb="4">
      <t>ノウギョウ</t>
    </rPh>
    <phoneticPr fontId="8"/>
  </si>
  <si>
    <t>C　鉱業・採石業・砂利採取業</t>
    <rPh sb="2" eb="4">
      <t>コウギョウ</t>
    </rPh>
    <rPh sb="5" eb="8">
      <t>サイセキギョウ</t>
    </rPh>
    <rPh sb="9" eb="11">
      <t>ジャリ</t>
    </rPh>
    <rPh sb="11" eb="14">
      <t>サイシュギョウ</t>
    </rPh>
    <phoneticPr fontId="8"/>
  </si>
  <si>
    <t>001 法人・団体役員</t>
  </si>
  <si>
    <t>002 法人・団体管理職員</t>
  </si>
  <si>
    <t>003 その他の管理的職業</t>
  </si>
  <si>
    <t>004 研究者</t>
  </si>
  <si>
    <t>005 農林水産技術者</t>
  </si>
  <si>
    <t>006 開発技術者</t>
  </si>
  <si>
    <t>007 製造技術者</t>
  </si>
  <si>
    <t>008 建築・土木・測量技術者</t>
  </si>
  <si>
    <t>009 情報処理・通信技術者（ソフトウェア開発）</t>
  </si>
  <si>
    <t>010 情報処理・通信技術者（ソフトウェア開発を除く）</t>
  </si>
  <si>
    <t>011 その他の技術の職業</t>
  </si>
  <si>
    <t>012 法務の職業</t>
  </si>
  <si>
    <t>013 経営・金融・保険の専門的職業</t>
  </si>
  <si>
    <t>014 宗教家</t>
  </si>
  <si>
    <t>015 著述家、記者、編集者</t>
  </si>
  <si>
    <t>016 美術家、写真家、映像撮影者</t>
  </si>
  <si>
    <t>017 デザイナー</t>
  </si>
  <si>
    <t>018 音楽家、舞台芸術家</t>
  </si>
  <si>
    <t>019 図書館司書、学芸員、カウンセラー（医療・福祉施設を除く）</t>
  </si>
  <si>
    <t>020 その他の法務・経営・文化芸術等の専門的職業</t>
  </si>
  <si>
    <t>021 医師、歯科医師、獣医師、薬剤師</t>
  </si>
  <si>
    <t>022 保健師、助産師</t>
  </si>
  <si>
    <t>023 看護師、准看護師</t>
  </si>
  <si>
    <t>024 医療技術者</t>
  </si>
  <si>
    <t>025 栄養士、管理栄養士</t>
  </si>
  <si>
    <t>026 あん摩マッサージ指圧師、はり師、きゅう師、柔道整復師</t>
  </si>
  <si>
    <t>027 その他の医療・看護・保健の専門的職業</t>
  </si>
  <si>
    <t>028 保健医療関係助手</t>
  </si>
  <si>
    <t>029 保育士、幼稚園教員</t>
  </si>
  <si>
    <t>030 学童保育等指導員、保育補助者、家庭的保育者</t>
  </si>
  <si>
    <t>031 学校等教員</t>
  </si>
  <si>
    <t>032 習い事指導等教育関連の職業</t>
  </si>
  <si>
    <t>033 総務・人事・企画事務の職業</t>
  </si>
  <si>
    <t>034 一般事務・秘書・受付の職業</t>
  </si>
  <si>
    <t>035 その他の総務等事務の職業</t>
  </si>
  <si>
    <t>036 電話・インターネットによる応接事務の職業</t>
  </si>
  <si>
    <t>037 医療・介護事務の職業</t>
  </si>
  <si>
    <t>038 会計事務の職業</t>
  </si>
  <si>
    <t>039 生産関連事務の職業</t>
  </si>
  <si>
    <t>040 営業・販売関連事務の職業</t>
  </si>
  <si>
    <t>041 外勤事務の職業</t>
  </si>
  <si>
    <t>042 運輸・郵便事務の職業</t>
  </si>
  <si>
    <t>043 コンピュータ等事務用機器操作の職業</t>
  </si>
  <si>
    <t>044 小売店・卸売店店長</t>
  </si>
  <si>
    <t>045 販売員</t>
  </si>
  <si>
    <t>046 商品仕入・再生資源卸売の職業</t>
  </si>
  <si>
    <t>047 販売類似の職業</t>
  </si>
  <si>
    <t>048 営業の職業</t>
  </si>
  <si>
    <t>049 福祉・介護の専門的職業</t>
  </si>
  <si>
    <t>050 施設介護の職業</t>
  </si>
  <si>
    <t>051 訪問介護の職業</t>
  </si>
  <si>
    <t>052 家庭生活支援サービスの職業</t>
  </si>
  <si>
    <t>053 理容師、美容師、美容関連サービスの職業</t>
  </si>
  <si>
    <t>054 浴場・クリーニングの職業</t>
  </si>
  <si>
    <t>055 飲食物調理の職業</t>
  </si>
  <si>
    <t>056 接客・給仕の職業</t>
  </si>
  <si>
    <t>057 居住施設・ビル等の管理の職業</t>
  </si>
  <si>
    <t>058 その他のサービスの職業</t>
  </si>
  <si>
    <t>059 警備員</t>
  </si>
  <si>
    <t>060 自衛官</t>
  </si>
  <si>
    <t>061 司法警察職員</t>
  </si>
  <si>
    <t>062 看守、消防員</t>
  </si>
  <si>
    <t>063 その他の保安の職業</t>
  </si>
  <si>
    <t>064 農業の職業（養畜・動物飼育・植木・造園を含む）</t>
  </si>
  <si>
    <t>065 林業の職業</t>
  </si>
  <si>
    <t>066 漁業の職業</t>
  </si>
  <si>
    <t>067 生産設備オペレーター（金属製品）</t>
  </si>
  <si>
    <t>068 生産設備オペレーター（食料品等）</t>
  </si>
  <si>
    <t>069 生産設備オペレーター（金属製品・食料品等を除く）</t>
  </si>
  <si>
    <t>070 機械組立設備オペレーター</t>
  </si>
  <si>
    <t>071 製品製造・加工処理工（金属製品）</t>
  </si>
  <si>
    <t>072 製品製造・加工処理工（食料品等）</t>
  </si>
  <si>
    <t>073 製品製造・加工処理工（金属製品・食料品等を除く）</t>
  </si>
  <si>
    <t>074 機械組立工</t>
  </si>
  <si>
    <t>075 機械整備・修理工</t>
  </si>
  <si>
    <t>076 製品検査工（金属製品）</t>
  </si>
  <si>
    <t>077 製品検査工（食料品等）</t>
  </si>
  <si>
    <t>078 製品検査工（金属製品・食料品等を除く）</t>
  </si>
  <si>
    <t>079 機械検査工</t>
  </si>
  <si>
    <t>080 生産関連の職業（塗装・製図を含む）</t>
  </si>
  <si>
    <t>081 生産類似の職業</t>
  </si>
  <si>
    <t>082 配送・集荷の職業</t>
  </si>
  <si>
    <t>083 貨物自動車運転の職業</t>
  </si>
  <si>
    <t>084 バス運転の職業</t>
  </si>
  <si>
    <t>085 乗用車運転の職業</t>
  </si>
  <si>
    <t>086 その他の自動車運転の職業</t>
  </si>
  <si>
    <t>087 鉄道・船舶・航空機運転の職業</t>
  </si>
  <si>
    <t>088 その他の輸送の職業</t>
  </si>
  <si>
    <t>089 施設機械設備操作・建設機械運転の職業</t>
  </si>
  <si>
    <t>090 建設躯体工事の職業</t>
  </si>
  <si>
    <t>091 建設の職業（建設躯体工事の職業を除く）</t>
  </si>
  <si>
    <t>092 土木の職業</t>
  </si>
  <si>
    <t>093 採掘の職業</t>
  </si>
  <si>
    <t>094 電気・通信工事の職業</t>
  </si>
  <si>
    <t>095 荷役・運搬作業員</t>
  </si>
  <si>
    <t>096 清掃・洗浄作業員</t>
  </si>
  <si>
    <t>097 包装作業員</t>
  </si>
  <si>
    <t>098 選別・ピッキング作業員</t>
  </si>
  <si>
    <t>099 その他の運搬・清掃・包装・選別等の職業</t>
  </si>
  <si>
    <t>土</t>
  </si>
  <si>
    <t>月</t>
  </si>
  <si>
    <t>金</t>
  </si>
  <si>
    <t>水</t>
  </si>
  <si>
    <t>昭和の日</t>
  </si>
  <si>
    <t>火</t>
  </si>
  <si>
    <t>木</t>
  </si>
  <si>
    <t>海の日</t>
  </si>
  <si>
    <t>山の日</t>
  </si>
  <si>
    <t>敬老の日</t>
  </si>
  <si>
    <t>秋分の日</t>
  </si>
  <si>
    <t>スポーツの日</t>
  </si>
  <si>
    <t>文化の日</t>
  </si>
  <si>
    <t>勤労感謝の日</t>
  </si>
  <si>
    <t>日</t>
  </si>
  <si>
    <t>振替休日</t>
  </si>
  <si>
    <t>スポーツの日（体育の日改め）</t>
  </si>
  <si>
    <t>令和６年度協力</t>
    <rPh sb="0" eb="2">
      <t>レイワ</t>
    </rPh>
    <rPh sb="3" eb="5">
      <t>ネンド</t>
    </rPh>
    <rPh sb="5" eb="7">
      <t>キョウリョク</t>
    </rPh>
    <phoneticPr fontId="10"/>
  </si>
  <si>
    <t>令和６年度　働くパパママ育業応援奨励金　パパと協力！ママコース　支給申請書</t>
    <rPh sb="0" eb="2">
      <t>レイワ</t>
    </rPh>
    <rPh sb="3" eb="5">
      <t>ネンド</t>
    </rPh>
    <rPh sb="6" eb="7">
      <t>ハタラ</t>
    </rPh>
    <rPh sb="12" eb="13">
      <t>イク</t>
    </rPh>
    <rPh sb="13" eb="14">
      <t>ギョウ</t>
    </rPh>
    <rPh sb="14" eb="16">
      <t>オウエン</t>
    </rPh>
    <rPh sb="16" eb="19">
      <t>ショウレイキン</t>
    </rPh>
    <rPh sb="23" eb="25">
      <t>キョウリョク</t>
    </rPh>
    <rPh sb="32" eb="34">
      <t>シキュウ</t>
    </rPh>
    <rPh sb="34" eb="37">
      <t>シンセイショ</t>
    </rPh>
    <phoneticPr fontId="10"/>
  </si>
  <si>
    <t>はい</t>
    <phoneticPr fontId="10" type="halfwidthKatakana"/>
  </si>
  <si>
    <t>いいえ</t>
    <phoneticPr fontId="10" type="halfwidthKatakana"/>
  </si>
  <si>
    <r>
      <t>一時的・臨時的な就労の詳細</t>
    </r>
    <r>
      <rPr>
        <sz val="9"/>
        <rFont val="ＭＳ Ｐ明朝"/>
        <family val="1"/>
        <charset val="128"/>
      </rPr>
      <t>（欄が不足する場合はシートをコピーして使用すること）</t>
    </r>
    <r>
      <rPr>
        <sz val="11"/>
        <rFont val="ＭＳ Ｐ明朝"/>
        <family val="1"/>
        <charset val="128"/>
      </rPr>
      <t xml:space="preserve">
</t>
    </r>
    <rPh sb="14" eb="15">
      <t>ﾗﾝ</t>
    </rPh>
    <rPh sb="16" eb="18">
      <t>ﾌｿｸ</t>
    </rPh>
    <rPh sb="20" eb="22">
      <t>ﾊﾞｱｲ</t>
    </rPh>
    <rPh sb="32" eb="34">
      <t>ｼﾖｳ</t>
    </rPh>
    <phoneticPr fontId="10" type="halfwidthKatakana"/>
  </si>
  <si>
    <r>
      <t xml:space="preserve">実労働時間
</t>
    </r>
    <r>
      <rPr>
        <sz val="8"/>
        <rFont val="ＭＳ Ｐ明朝"/>
        <family val="1"/>
        <charset val="128"/>
      </rPr>
      <t>（1時間以下の時間は小数点で記入）</t>
    </r>
    <rPh sb="0" eb="3">
      <t>ジツロウドウ</t>
    </rPh>
    <rPh sb="3" eb="5">
      <t>ジカン</t>
    </rPh>
    <rPh sb="8" eb="10">
      <t>ジカン</t>
    </rPh>
    <rPh sb="10" eb="12">
      <t>イカ</t>
    </rPh>
    <rPh sb="13" eb="15">
      <t>ジカン</t>
    </rPh>
    <rPh sb="16" eb="19">
      <t>ショウスウテン</t>
    </rPh>
    <rPh sb="20" eb="22">
      <t>キニュウ</t>
    </rPh>
    <phoneticPr fontId="10"/>
  </si>
  <si>
    <t>財団記入欄</t>
    <rPh sb="0" eb="2">
      <t>ｻﾞｲﾀﾞﾝ</t>
    </rPh>
    <rPh sb="2" eb="4">
      <t>ｷﾆｭｳ</t>
    </rPh>
    <rPh sb="4" eb="5">
      <t>ﾗﾝ</t>
    </rPh>
    <phoneticPr fontId="10" type="halfwidthKatakana"/>
  </si>
  <si>
    <t xml:space="preserve"> </t>
    <phoneticPr fontId="10"/>
  </si>
  <si>
    <r>
      <t>産前休業開始</t>
    </r>
    <r>
      <rPr>
        <b/>
        <u/>
        <sz val="11"/>
        <rFont val="ＭＳ Ｐ明朝"/>
        <family val="1"/>
        <charset val="128"/>
      </rPr>
      <t>1か月前</t>
    </r>
    <phoneticPr fontId="10"/>
  </si>
  <si>
    <r>
      <t>原職復帰</t>
    </r>
    <r>
      <rPr>
        <b/>
        <u/>
        <sz val="11"/>
        <rFont val="ＭＳ Ｐ明朝"/>
        <family val="1"/>
        <charset val="128"/>
      </rPr>
      <t>３か月後</t>
    </r>
    <rPh sb="0" eb="2">
      <t>ゲンショク</t>
    </rPh>
    <rPh sb="2" eb="4">
      <t>フッキ</t>
    </rPh>
    <rPh sb="6" eb="7">
      <t>ゲツ</t>
    </rPh>
    <rPh sb="7" eb="8">
      <t>ゴ</t>
    </rPh>
    <phoneticPr fontId="10"/>
  </si>
  <si>
    <r>
      <t>相違理由</t>
    </r>
    <r>
      <rPr>
        <sz val="8"/>
        <rFont val="ＭＳ Ｐ明朝"/>
        <family val="1"/>
        <charset val="128"/>
      </rPr>
      <t>※４</t>
    </r>
    <rPh sb="0" eb="2">
      <t>ソウイ</t>
    </rPh>
    <rPh sb="2" eb="4">
      <t>リユウ</t>
    </rPh>
    <phoneticPr fontId="10"/>
  </si>
  <si>
    <r>
      <t>勤務先</t>
    </r>
    <r>
      <rPr>
        <sz val="8"/>
        <rFont val="ＭＳ Ｐ明朝"/>
        <family val="1"/>
        <charset val="128"/>
      </rPr>
      <t>※１</t>
    </r>
    <phoneticPr fontId="10"/>
  </si>
  <si>
    <t>名称</t>
    <rPh sb="0" eb="2">
      <t>メイショウ</t>
    </rPh>
    <phoneticPr fontId="10"/>
  </si>
  <si>
    <r>
      <t>所属事業所</t>
    </r>
    <r>
      <rPr>
        <sz val="8"/>
        <rFont val="ＭＳ Ｐ明朝"/>
        <family val="1"/>
        <charset val="128"/>
      </rPr>
      <t>※２</t>
    </r>
    <phoneticPr fontId="10"/>
  </si>
  <si>
    <r>
      <t xml:space="preserve"> 部署</t>
    </r>
    <r>
      <rPr>
        <sz val="8"/>
        <rFont val="ＭＳ Ｐ明朝"/>
        <family val="1"/>
        <charset val="128"/>
      </rPr>
      <t>※３</t>
    </r>
    <r>
      <rPr>
        <sz val="10"/>
        <rFont val="ＭＳ Ｐ明朝"/>
        <family val="1"/>
        <charset val="128"/>
      </rPr>
      <t xml:space="preserve">
</t>
    </r>
    <r>
      <rPr>
        <sz val="8"/>
        <rFont val="ＭＳ Ｐ明朝"/>
        <family val="1"/>
        <charset val="128"/>
      </rPr>
      <t>（ない場合は 「なし」と記入）</t>
    </r>
    <phoneticPr fontId="10"/>
  </si>
  <si>
    <t>テレワーク勤務</t>
    <rPh sb="5" eb="7">
      <t>キンム</t>
    </rPh>
    <phoneticPr fontId="10"/>
  </si>
  <si>
    <t xml:space="preserve">  有</t>
    <rPh sb="2" eb="3">
      <t>アリ</t>
    </rPh>
    <phoneticPr fontId="10"/>
  </si>
  <si>
    <t>無</t>
    <rPh sb="0" eb="1">
      <t>ナ</t>
    </rPh>
    <phoneticPr fontId="10"/>
  </si>
  <si>
    <t>※有の場合、テレワーク（在宅勤務）規程を提出すること</t>
    <rPh sb="1" eb="2">
      <t>アリ</t>
    </rPh>
    <rPh sb="3" eb="5">
      <t>バアイ</t>
    </rPh>
    <rPh sb="12" eb="14">
      <t>ザイタク</t>
    </rPh>
    <rPh sb="14" eb="16">
      <t>キンム</t>
    </rPh>
    <rPh sb="17" eb="19">
      <t>キテイ</t>
    </rPh>
    <phoneticPr fontId="10"/>
  </si>
  <si>
    <t>※１</t>
    <phoneticPr fontId="10"/>
  </si>
  <si>
    <t xml:space="preserve">※２  </t>
    <phoneticPr fontId="10"/>
  </si>
  <si>
    <t>※３</t>
    <phoneticPr fontId="10"/>
  </si>
  <si>
    <t>組織の最小単位の所属先（財務課経理係、総務課人事グループ採用担当など。）</t>
    <phoneticPr fontId="10"/>
  </si>
  <si>
    <t>※４</t>
    <phoneticPr fontId="10"/>
  </si>
  <si>
    <t>産前休業開始1か月前と原職復帰３か月後の記載内容に相違がある場合その理由を記入（必須）</t>
    <phoneticPr fontId="10"/>
  </si>
  <si>
    <t>財団記入欄</t>
  </si>
  <si>
    <t>（従業員に明示した労働条件の内容を記入すること）</t>
    <rPh sb="1" eb="4">
      <t>ジュウギョウイン</t>
    </rPh>
    <rPh sb="5" eb="7">
      <t>メイジ</t>
    </rPh>
    <rPh sb="9" eb="11">
      <t>ロウドウ</t>
    </rPh>
    <rPh sb="11" eb="13">
      <t>ジョウケン</t>
    </rPh>
    <rPh sb="14" eb="16">
      <t>ナイヨウ</t>
    </rPh>
    <rPh sb="17" eb="19">
      <t>キニュウ</t>
    </rPh>
    <phoneticPr fontId="10"/>
  </si>
  <si>
    <r>
      <t>相違理由</t>
    </r>
    <r>
      <rPr>
        <vertAlign val="subscript"/>
        <sz val="11"/>
        <rFont val="ＭＳ Ｐ明朝"/>
        <family val="1"/>
        <charset val="128"/>
      </rPr>
      <t>※1</t>
    </r>
    <rPh sb="0" eb="2">
      <t>ソウイ</t>
    </rPh>
    <rPh sb="2" eb="4">
      <t>リユウ</t>
    </rPh>
    <phoneticPr fontId="10"/>
  </si>
  <si>
    <r>
      <t xml:space="preserve">役職
</t>
    </r>
    <r>
      <rPr>
        <sz val="8"/>
        <rFont val="ＭＳ Ｐ明朝"/>
        <family val="1"/>
        <charset val="128"/>
      </rPr>
      <t>（ない場合はなしと記入）</t>
    </r>
    <rPh sb="0" eb="2">
      <t>ヤクショク</t>
    </rPh>
    <rPh sb="6" eb="8">
      <t>バアイ</t>
    </rPh>
    <rPh sb="12" eb="14">
      <t>キニュウ</t>
    </rPh>
    <phoneticPr fontId="10"/>
  </si>
  <si>
    <r>
      <t>所定労働日数</t>
    </r>
    <r>
      <rPr>
        <vertAlign val="subscript"/>
        <sz val="10"/>
        <rFont val="ＭＳ Ｐ明朝"/>
        <family val="1"/>
        <charset val="128"/>
      </rPr>
      <t>※２</t>
    </r>
    <rPh sb="0" eb="2">
      <t>ショテイ</t>
    </rPh>
    <rPh sb="2" eb="4">
      <t>ロウドウ</t>
    </rPh>
    <rPh sb="4" eb="6">
      <t>ニッスウ</t>
    </rPh>
    <phoneticPr fontId="10"/>
  </si>
  <si>
    <t>週</t>
    <phoneticPr fontId="10"/>
  </si>
  <si>
    <t>月</t>
    <phoneticPr fontId="10"/>
  </si>
  <si>
    <t>年間休日    （</t>
    <phoneticPr fontId="10"/>
  </si>
  <si>
    <t>日／年）</t>
    <phoneticPr fontId="10"/>
  </si>
  <si>
    <t>日／年）</t>
  </si>
  <si>
    <r>
      <t>所定労働時間</t>
    </r>
    <r>
      <rPr>
        <vertAlign val="subscript"/>
        <sz val="10"/>
        <rFont val="ＭＳ Ｐ明朝"/>
        <family val="1"/>
        <charset val="128"/>
      </rPr>
      <t>※３</t>
    </r>
    <rPh sb="0" eb="2">
      <t>ショテイ</t>
    </rPh>
    <rPh sb="2" eb="4">
      <t>ロウドウ</t>
    </rPh>
    <rPh sb="4" eb="6">
      <t>ジカン</t>
    </rPh>
    <phoneticPr fontId="10"/>
  </si>
  <si>
    <t>年</t>
    <phoneticPr fontId="10"/>
  </si>
  <si>
    <t>週</t>
  </si>
  <si>
    <t>時間</t>
    <phoneticPr fontId="10"/>
  </si>
  <si>
    <t xml:space="preserve"> 分</t>
    <rPh sb="1" eb="2">
      <t>フン</t>
    </rPh>
    <phoneticPr fontId="10"/>
  </si>
  <si>
    <t xml:space="preserve">     </t>
    <phoneticPr fontId="10"/>
  </si>
  <si>
    <t>休憩 （</t>
    <phoneticPr fontId="10"/>
  </si>
  <si>
    <t xml:space="preserve"> 分／日）</t>
    <phoneticPr fontId="10"/>
  </si>
  <si>
    <t xml:space="preserve">　
</t>
    <phoneticPr fontId="10"/>
  </si>
  <si>
    <t xml:space="preserve"> 有</t>
    <phoneticPr fontId="10"/>
  </si>
  <si>
    <t xml:space="preserve">
</t>
    <phoneticPr fontId="10"/>
  </si>
  <si>
    <t xml:space="preserve"> 有の場合</t>
    <phoneticPr fontId="10"/>
  </si>
  <si>
    <t xml:space="preserve"> 有の場合　</t>
    <phoneticPr fontId="10"/>
  </si>
  <si>
    <t xml:space="preserve"> 時短時間</t>
    <rPh sb="3" eb="5">
      <t>ジカン</t>
    </rPh>
    <phoneticPr fontId="10"/>
  </si>
  <si>
    <t>(</t>
    <phoneticPr fontId="10"/>
  </si>
  <si>
    <t>分）</t>
    <phoneticPr fontId="10"/>
  </si>
  <si>
    <t>給与形態</t>
    <phoneticPr fontId="10"/>
  </si>
  <si>
    <t>賃金</t>
    <rPh sb="0" eb="2">
      <t>チンギン</t>
    </rPh>
    <phoneticPr fontId="10"/>
  </si>
  <si>
    <t xml:space="preserve"> 月給</t>
    <phoneticPr fontId="10"/>
  </si>
  <si>
    <t>日給</t>
    <phoneticPr fontId="10"/>
  </si>
  <si>
    <t>時給</t>
    <phoneticPr fontId="10"/>
  </si>
  <si>
    <t>年俸</t>
    <phoneticPr fontId="10"/>
  </si>
  <si>
    <r>
      <t>基本給</t>
    </r>
    <r>
      <rPr>
        <vertAlign val="superscript"/>
        <sz val="10"/>
        <rFont val="ＭＳ Ｐ明朝"/>
        <family val="1"/>
        <charset val="128"/>
      </rPr>
      <t>*1</t>
    </r>
    <r>
      <rPr>
        <sz val="10"/>
        <rFont val="ＭＳ Ｐ明朝"/>
        <family val="1"/>
        <charset val="128"/>
      </rPr>
      <t xml:space="preserve">
</t>
    </r>
    <rPh sb="0" eb="3">
      <t>キホンキュウ</t>
    </rPh>
    <phoneticPr fontId="10"/>
  </si>
  <si>
    <t>円　　　　　　　　　　　　　　　　</t>
    <phoneticPr fontId="10"/>
  </si>
  <si>
    <r>
      <t>職能に関する手当</t>
    </r>
    <r>
      <rPr>
        <vertAlign val="superscript"/>
        <sz val="10"/>
        <rFont val="ＭＳ Ｐ明朝"/>
        <family val="1"/>
        <charset val="128"/>
      </rPr>
      <t xml:space="preserve">*2
</t>
    </r>
    <r>
      <rPr>
        <sz val="8"/>
        <rFont val="ＭＳ Ｐ明朝"/>
        <family val="1"/>
        <charset val="128"/>
      </rPr>
      <t>（ない場合は0円と記入）</t>
    </r>
    <r>
      <rPr>
        <sz val="10"/>
        <rFont val="ＭＳ Ｐ明朝"/>
        <family val="1"/>
        <charset val="128"/>
      </rPr>
      <t xml:space="preserve">
　　　　　　　　　　　　　　　　円</t>
    </r>
    <rPh sb="0" eb="2">
      <t>ショクノウ</t>
    </rPh>
    <rPh sb="3" eb="4">
      <t>カン</t>
    </rPh>
    <rPh sb="6" eb="8">
      <t>テアテ</t>
    </rPh>
    <rPh sb="14" eb="16">
      <t>バアイ</t>
    </rPh>
    <rPh sb="18" eb="19">
      <t>エン</t>
    </rPh>
    <rPh sb="20" eb="22">
      <t>キニュウ</t>
    </rPh>
    <rPh sb="40" eb="41">
      <t>エン</t>
    </rPh>
    <phoneticPr fontId="10"/>
  </si>
  <si>
    <r>
      <t>職能に関する手当</t>
    </r>
    <r>
      <rPr>
        <vertAlign val="superscript"/>
        <sz val="10"/>
        <rFont val="ＭＳ Ｐ明朝"/>
        <family val="1"/>
        <charset val="128"/>
      </rPr>
      <t xml:space="preserve">*2
</t>
    </r>
    <r>
      <rPr>
        <sz val="8"/>
        <rFont val="ＭＳ Ｐ明朝"/>
        <family val="1"/>
        <charset val="128"/>
      </rPr>
      <t>（ない場合は0円と記入）</t>
    </r>
    <r>
      <rPr>
        <sz val="10"/>
        <rFont val="ＭＳ Ｐ明朝"/>
        <family val="1"/>
        <charset val="128"/>
      </rPr>
      <t xml:space="preserve">
　　　　　　　　　　　　　　　　円</t>
    </r>
    <rPh sb="0" eb="2">
      <t>ショクノウ</t>
    </rPh>
    <rPh sb="3" eb="4">
      <t>カン</t>
    </rPh>
    <rPh sb="6" eb="8">
      <t>テアテ</t>
    </rPh>
    <rPh sb="40" eb="41">
      <t>エン</t>
    </rPh>
    <phoneticPr fontId="10"/>
  </si>
  <si>
    <t>出向の有無</t>
    <rPh sb="0" eb="2">
      <t>シュッコウ</t>
    </rPh>
    <rPh sb="3" eb="5">
      <t>ウム</t>
    </rPh>
    <phoneticPr fontId="10"/>
  </si>
  <si>
    <t xml:space="preserve"> 有</t>
    <rPh sb="1" eb="2">
      <t>アリ</t>
    </rPh>
    <phoneticPr fontId="10"/>
  </si>
  <si>
    <t>※有の場合、出向に関する雇用契約書を提出すること</t>
    <rPh sb="6" eb="8">
      <t>シュッコウ</t>
    </rPh>
    <rPh sb="9" eb="10">
      <t>カン</t>
    </rPh>
    <rPh sb="12" eb="14">
      <t>コヨウ</t>
    </rPh>
    <rPh sb="14" eb="17">
      <t>ケイヤクショ</t>
    </rPh>
    <phoneticPr fontId="10"/>
  </si>
  <si>
    <r>
      <rPr>
        <sz val="8"/>
        <rFont val="ＭＳ Ｐ明朝"/>
        <family val="1"/>
        <charset val="128"/>
      </rPr>
      <t>※１</t>
    </r>
    <r>
      <rPr>
        <sz val="10"/>
        <rFont val="ＭＳ Ｐ明朝"/>
        <family val="1"/>
        <charset val="128"/>
      </rPr>
      <t xml:space="preserve">　産前休業開始１か月前と原職復帰３か月後の記載内容に相違がある場合その理由を記入（必須）
</t>
    </r>
    <phoneticPr fontId="10"/>
  </si>
  <si>
    <r>
      <t>*1　　</t>
    </r>
    <r>
      <rPr>
        <sz val="10"/>
        <rFont val="ＭＳ Ｐ明朝"/>
        <family val="1"/>
        <charset val="128"/>
      </rPr>
      <t>賃金台帳の「基本給」に該当する、その月によって変わることのないベースの金額（時給の場合は時給額を記載）</t>
    </r>
    <rPh sb="4" eb="6">
      <t>チンギン</t>
    </rPh>
    <rPh sb="6" eb="8">
      <t>ダイチョウ</t>
    </rPh>
    <rPh sb="10" eb="13">
      <t>キホンキュウ</t>
    </rPh>
    <rPh sb="15" eb="17">
      <t>ガイトウ</t>
    </rPh>
    <rPh sb="22" eb="23">
      <t>ツキ</t>
    </rPh>
    <rPh sb="27" eb="28">
      <t>カ</t>
    </rPh>
    <rPh sb="39" eb="41">
      <t>キンガク</t>
    </rPh>
    <rPh sb="42" eb="44">
      <t>ジキュウ</t>
    </rPh>
    <rPh sb="45" eb="47">
      <t>バアイ</t>
    </rPh>
    <rPh sb="48" eb="50">
      <t>ジキュウ</t>
    </rPh>
    <rPh sb="50" eb="51">
      <t>ガク</t>
    </rPh>
    <rPh sb="52" eb="54">
      <t>キサイ</t>
    </rPh>
    <phoneticPr fontId="10"/>
  </si>
  <si>
    <t>財団記入欄</t>
    <rPh sb="0" eb="2">
      <t>ザイダン</t>
    </rPh>
    <rPh sb="2" eb="4">
      <t>キニュウ</t>
    </rPh>
    <rPh sb="4" eb="5">
      <t>ラン</t>
    </rPh>
    <phoneticPr fontId="10"/>
  </si>
  <si>
    <t>７</t>
    <phoneticPr fontId="10"/>
  </si>
  <si>
    <t>休日</t>
  </si>
  <si>
    <t>※休みの種別を確認の上、該当する番号をカレンダー上に記入。</t>
    <rPh sb="1" eb="2">
      <t>ヤス</t>
    </rPh>
    <rPh sb="4" eb="6">
      <t>シュベツ</t>
    </rPh>
    <rPh sb="7" eb="9">
      <t>カクニン</t>
    </rPh>
    <rPh sb="10" eb="11">
      <t>ウエ</t>
    </rPh>
    <rPh sb="12" eb="14">
      <t>ガイトウ</t>
    </rPh>
    <rPh sb="16" eb="18">
      <t>バンゴウ</t>
    </rPh>
    <rPh sb="24" eb="25">
      <t>ジョウ</t>
    </rPh>
    <rPh sb="26" eb="28">
      <t>キニュウ</t>
    </rPh>
    <phoneticPr fontId="10"/>
  </si>
  <si>
    <t>　 ③がある場合、３か月を超えその日数を充足する日まで記入すること。</t>
    <rPh sb="6" eb="8">
      <t>バアイ</t>
    </rPh>
    <rPh sb="11" eb="12">
      <t>ゲツ</t>
    </rPh>
    <rPh sb="13" eb="14">
      <t>コ</t>
    </rPh>
    <rPh sb="17" eb="19">
      <t>ニッスウ</t>
    </rPh>
    <rPh sb="20" eb="22">
      <t>ジュウソク</t>
    </rPh>
    <rPh sb="24" eb="25">
      <t>ヒ</t>
    </rPh>
    <rPh sb="27" eb="29">
      <t>キニュウ</t>
    </rPh>
    <phoneticPr fontId="10"/>
  </si>
  <si>
    <t>※短時間でも就労している場合（半日休暇・時間単位での休暇取得等）は就業日となるため記入不要。</t>
    <rPh sb="1" eb="4">
      <t>タンジカン</t>
    </rPh>
    <rPh sb="6" eb="8">
      <t>シュウロウ</t>
    </rPh>
    <rPh sb="12" eb="14">
      <t>バアイ</t>
    </rPh>
    <rPh sb="15" eb="17">
      <t>ハンニチ</t>
    </rPh>
    <rPh sb="17" eb="19">
      <t>キュウカ</t>
    </rPh>
    <rPh sb="20" eb="22">
      <t>ジカン</t>
    </rPh>
    <rPh sb="22" eb="24">
      <t>タンイ</t>
    </rPh>
    <rPh sb="26" eb="28">
      <t>キュウカ</t>
    </rPh>
    <rPh sb="28" eb="30">
      <t>シュトク</t>
    </rPh>
    <rPh sb="30" eb="31">
      <t>ナド</t>
    </rPh>
    <rPh sb="33" eb="35">
      <t>シュウギョウ</t>
    </rPh>
    <rPh sb="35" eb="36">
      <t>ビ</t>
    </rPh>
    <rPh sb="41" eb="43">
      <t>キニュウ</t>
    </rPh>
    <rPh sb="43" eb="45">
      <t>フヨウ</t>
    </rPh>
    <phoneticPr fontId="10"/>
  </si>
  <si>
    <t>法定休日、所定休日（会社が日付を指定する夏期休暇含む）、シフト勤務等の非出勤日、代休・振替休日</t>
  </si>
  <si>
    <t>看護休暇、介護休暇、年次有給休暇、労基法に定められている休暇</t>
  </si>
  <si>
    <r>
      <t xml:space="preserve">氏名
</t>
    </r>
    <r>
      <rPr>
        <sz val="8"/>
        <rFont val="ＭＳ Ｐ明朝"/>
        <family val="1"/>
        <charset val="128"/>
      </rPr>
      <t>（住民票記載氏名）</t>
    </r>
    <rPh sb="0" eb="2">
      <t>シメイ</t>
    </rPh>
    <rPh sb="4" eb="7">
      <t>ジュウミンヒョウ</t>
    </rPh>
    <rPh sb="7" eb="9">
      <t>キサイ</t>
    </rPh>
    <rPh sb="9" eb="11">
      <t>シメイ</t>
    </rPh>
    <phoneticPr fontId="10"/>
  </si>
  <si>
    <t>　　　 勤務先と同じ</t>
    <phoneticPr fontId="10"/>
  </si>
  <si>
    <t>　　　勤務先と同じ</t>
    <phoneticPr fontId="10"/>
  </si>
  <si>
    <t>無</t>
    <rPh sb="0" eb="1">
      <t>ナシ</t>
    </rPh>
    <phoneticPr fontId="10"/>
  </si>
  <si>
    <r>
      <t>産前休業開始</t>
    </r>
    <r>
      <rPr>
        <b/>
        <u/>
        <sz val="11"/>
        <rFont val="ＭＳ Ｐ明朝"/>
        <family val="1"/>
        <charset val="128"/>
      </rPr>
      <t>１か月前</t>
    </r>
    <rPh sb="0" eb="2">
      <t>サンゼン</t>
    </rPh>
    <rPh sb="2" eb="4">
      <t>キュウギョウ</t>
    </rPh>
    <rPh sb="4" eb="6">
      <t>カイシ</t>
    </rPh>
    <rPh sb="8" eb="9">
      <t>ゲツ</t>
    </rPh>
    <rPh sb="9" eb="10">
      <t>マエ</t>
    </rPh>
    <phoneticPr fontId="10"/>
  </si>
  <si>
    <t>◆契約社員の場合
      申請日時点で在籍しており、本奨励金支払い完了まで雇用を継続する予定である</t>
    <rPh sb="1" eb="3">
      <t>ケイヤク</t>
    </rPh>
    <rPh sb="3" eb="5">
      <t>シャイン</t>
    </rPh>
    <rPh sb="6" eb="8">
      <t>バアイ</t>
    </rPh>
    <rPh sb="15" eb="17">
      <t>シンセイ</t>
    </rPh>
    <rPh sb="17" eb="18">
      <t>ビ</t>
    </rPh>
    <rPh sb="18" eb="20">
      <t>ジテン</t>
    </rPh>
    <rPh sb="21" eb="23">
      <t>ザイセキ</t>
    </rPh>
    <rPh sb="28" eb="29">
      <t>ホン</t>
    </rPh>
    <rPh sb="29" eb="32">
      <t>ショウレイキン</t>
    </rPh>
    <rPh sb="32" eb="34">
      <t>シハラ</t>
    </rPh>
    <rPh sb="35" eb="37">
      <t>カンリョウ</t>
    </rPh>
    <rPh sb="39" eb="41">
      <t>コヨウ</t>
    </rPh>
    <rPh sb="42" eb="44">
      <t>ケイゾク</t>
    </rPh>
    <rPh sb="46" eb="48">
      <t>ヨテイ</t>
    </rPh>
    <phoneticPr fontId="10"/>
  </si>
  <si>
    <r>
      <rPr>
        <sz val="8"/>
        <rFont val="ＭＳ Ｐ明朝"/>
        <family val="1"/>
        <charset val="128"/>
      </rPr>
      <t>※２</t>
    </r>
    <r>
      <rPr>
        <sz val="10"/>
        <rFont val="ＭＳ Ｐ明朝"/>
        <family val="1"/>
        <charset val="128"/>
      </rPr>
      <t>　労働条件として明示されており、あらかじめ決まっている労働日数を記入
　　  （シフト勤務等、変動する場合は２～３日のように変動幅を記入）</t>
    </r>
    <rPh sb="23" eb="24">
      <t>キ</t>
    </rPh>
    <rPh sb="29" eb="31">
      <t>ロウドウ</t>
    </rPh>
    <rPh sb="31" eb="33">
      <t>ニッスウ</t>
    </rPh>
    <rPh sb="34" eb="36">
      <t>キニュウ</t>
    </rPh>
    <rPh sb="45" eb="47">
      <t>キンム</t>
    </rPh>
    <rPh sb="47" eb="48">
      <t>トウ</t>
    </rPh>
    <rPh sb="49" eb="51">
      <t>ヘンドウ</t>
    </rPh>
    <rPh sb="53" eb="55">
      <t>バアイ</t>
    </rPh>
    <rPh sb="59" eb="60">
      <t>ニチ</t>
    </rPh>
    <rPh sb="64" eb="67">
      <t>ヘンドウハバ</t>
    </rPh>
    <rPh sb="68" eb="70">
      <t>キニュウ</t>
    </rPh>
    <phoneticPr fontId="10"/>
  </si>
  <si>
    <r>
      <rPr>
        <sz val="8"/>
        <rFont val="ＭＳ Ｐ明朝"/>
        <family val="1"/>
        <charset val="128"/>
      </rPr>
      <t>※３</t>
    </r>
    <r>
      <rPr>
        <sz val="10"/>
        <rFont val="ＭＳ Ｐ明朝"/>
        <family val="1"/>
        <charset val="128"/>
      </rPr>
      <t>　労働条件として明示されている、始業時間から終業時間までの時間から休憩時間を引いた時間を記入　</t>
    </r>
    <phoneticPr fontId="10"/>
  </si>
  <si>
    <r>
      <t xml:space="preserve">上記従業員住所
</t>
    </r>
    <r>
      <rPr>
        <sz val="8"/>
        <rFont val="ＭＳ Ｐ明朝"/>
        <family val="1"/>
        <charset val="128"/>
      </rPr>
      <t>（住民票記載住所）</t>
    </r>
    <rPh sb="0" eb="2">
      <t>ジョウキ</t>
    </rPh>
    <rPh sb="2" eb="5">
      <t>ジュウギョウイン</t>
    </rPh>
    <rPh sb="5" eb="7">
      <t>ジュウショ</t>
    </rPh>
    <phoneticPr fontId="10"/>
  </si>
  <si>
    <t>8</t>
    <phoneticPr fontId="10"/>
  </si>
  <si>
    <t>月</t>
    <phoneticPr fontId="12"/>
  </si>
  <si>
    <t>元旦</t>
    <rPh sb="0" eb="2">
      <t>ガンタン</t>
    </rPh>
    <phoneticPr fontId="12"/>
  </si>
  <si>
    <t>子の氏名</t>
    <rPh sb="0" eb="1">
      <t>コ</t>
    </rPh>
    <rPh sb="2" eb="4">
      <t>シメイ</t>
    </rPh>
    <phoneticPr fontId="10"/>
  </si>
  <si>
    <t>本申請の対象者となる子以外の育児休業、介護休業、産前産後休業、均等法に定める休業、母性健康管理の措置のための休業</t>
    <phoneticPr fontId="10"/>
  </si>
  <si>
    <r>
      <t>(産前休業開始</t>
    </r>
    <r>
      <rPr>
        <b/>
        <sz val="11"/>
        <rFont val="ＭＳ Ｐ明朝"/>
        <family val="1"/>
        <charset val="128"/>
      </rPr>
      <t>1か月前</t>
    </r>
    <r>
      <rPr>
        <sz val="11"/>
        <rFont val="ＭＳ Ｐ明朝"/>
        <family val="1"/>
        <charset val="128"/>
      </rPr>
      <t>と原職復帰</t>
    </r>
    <r>
      <rPr>
        <b/>
        <sz val="11"/>
        <rFont val="ＭＳ Ｐ明朝"/>
        <family val="1"/>
        <charset val="128"/>
      </rPr>
      <t>３か月後</t>
    </r>
    <r>
      <rPr>
        <sz val="11"/>
        <rFont val="ＭＳ Ｐ明朝"/>
        <family val="1"/>
        <charset val="128"/>
      </rPr>
      <t>時点の状況)</t>
    </r>
    <rPh sb="1" eb="5">
      <t>サンゼンキュウギョウ</t>
    </rPh>
    <rPh sb="5" eb="7">
      <t>カイシ</t>
    </rPh>
    <rPh sb="9" eb="10">
      <t>ゲツ</t>
    </rPh>
    <rPh sb="10" eb="11">
      <t>マエ</t>
    </rPh>
    <rPh sb="12" eb="14">
      <t>ゲンショク</t>
    </rPh>
    <rPh sb="14" eb="16">
      <t>フッキ</t>
    </rPh>
    <rPh sb="18" eb="19">
      <t>ゲツ</t>
    </rPh>
    <rPh sb="19" eb="20">
      <t>ゴ</t>
    </rPh>
    <rPh sb="20" eb="22">
      <t>ジテン</t>
    </rPh>
    <rPh sb="23" eb="25">
      <t>ジョウキョウ</t>
    </rPh>
    <phoneticPr fontId="10"/>
  </si>
  <si>
    <t>育児に関わる
時短勤務</t>
    <rPh sb="0" eb="2">
      <t>イクジ</t>
    </rPh>
    <rPh sb="3" eb="4">
      <t>カカ</t>
    </rPh>
    <rPh sb="7" eb="9">
      <t>ジタン</t>
    </rPh>
    <rPh sb="9" eb="11">
      <t>キンム</t>
    </rPh>
    <phoneticPr fontId="10"/>
  </si>
  <si>
    <t xml:space="preserve"> 正社員</t>
    <rPh sb="1" eb="4">
      <t>セイシャイン</t>
    </rPh>
    <phoneticPr fontId="10"/>
  </si>
  <si>
    <t xml:space="preserve"> パート・アルバイト</t>
    <phoneticPr fontId="10"/>
  </si>
  <si>
    <t xml:space="preserve"> その他 (</t>
    <phoneticPr fontId="10"/>
  </si>
  <si>
    <t xml:space="preserve">  パート・アルバイト</t>
    <phoneticPr fontId="10"/>
  </si>
  <si>
    <t xml:space="preserve"> その他 （</t>
    <rPh sb="3" eb="4">
      <t>ホカ</t>
    </rPh>
    <phoneticPr fontId="10"/>
  </si>
  <si>
    <t xml:space="preserve">     その他
            （</t>
    <phoneticPr fontId="10"/>
  </si>
  <si>
    <t xml:space="preserve">
)</t>
    <phoneticPr fontId="10"/>
  </si>
  <si>
    <r>
      <rPr>
        <sz val="8"/>
        <rFont val="ＭＳ Ｐ明朝"/>
        <family val="1"/>
        <charset val="128"/>
      </rPr>
      <t>*2　　</t>
    </r>
    <r>
      <rPr>
        <sz val="10"/>
        <rFont val="ＭＳ Ｐ明朝"/>
        <family val="1"/>
        <charset val="128"/>
      </rPr>
      <t>賃金台帳の「役職手当、職務手当、資格手当」等に該当する、責任の重さや職務の難易度に対して支払われる手当　　　
　　　（企業毎に名称は異なる。該当する手当について、複数ある場合はその合計金額を記入）　</t>
    </r>
    <rPh sb="4" eb="6">
      <t>チンギン</t>
    </rPh>
    <rPh sb="6" eb="8">
      <t>ダイチョウ</t>
    </rPh>
    <rPh sb="10" eb="12">
      <t>ヤクショク</t>
    </rPh>
    <rPh sb="12" eb="14">
      <t>テアテ</t>
    </rPh>
    <rPh sb="15" eb="17">
      <t>ショクム</t>
    </rPh>
    <rPh sb="17" eb="19">
      <t>テアテ</t>
    </rPh>
    <rPh sb="20" eb="22">
      <t>シカク</t>
    </rPh>
    <rPh sb="22" eb="24">
      <t>テアテ</t>
    </rPh>
    <rPh sb="25" eb="26">
      <t>トウ</t>
    </rPh>
    <rPh sb="27" eb="29">
      <t>ガイトウ</t>
    </rPh>
    <rPh sb="32" eb="34">
      <t>セキニン</t>
    </rPh>
    <rPh sb="35" eb="36">
      <t>オモ</t>
    </rPh>
    <rPh sb="38" eb="40">
      <t>ショクム</t>
    </rPh>
    <rPh sb="41" eb="44">
      <t>ナンイド</t>
    </rPh>
    <rPh sb="45" eb="46">
      <t>タイ</t>
    </rPh>
    <rPh sb="48" eb="50">
      <t>シハラ</t>
    </rPh>
    <phoneticPr fontId="10"/>
  </si>
  <si>
    <t>育業中にやむを得ず一時的・臨時的な就労を行った</t>
    <phoneticPr fontId="10"/>
  </si>
  <si>
    <t>代表者　氏名（自署）</t>
    <rPh sb="0" eb="3">
      <t>ダイヒョウシャ</t>
    </rPh>
    <rPh sb="4" eb="6">
      <t>シメイ</t>
    </rPh>
    <rPh sb="7" eb="9">
      <t>ジショ</t>
    </rPh>
    <phoneticPr fontId="10"/>
  </si>
  <si>
    <t xml:space="preserve"> (</t>
    <phoneticPr fontId="10"/>
  </si>
  <si>
    <t xml:space="preserve">日) </t>
    <phoneticPr fontId="10"/>
  </si>
  <si>
    <t xml:space="preserve">   年</t>
    <phoneticPr fontId="10"/>
  </si>
  <si>
    <t>３ 　対象従業員の育業状況と育業中の社内取組状況</t>
    <rPh sb="3" eb="5">
      <t>タイショウ</t>
    </rPh>
    <rPh sb="5" eb="8">
      <t>ジュウギョウイン</t>
    </rPh>
    <rPh sb="9" eb="10">
      <t>イク</t>
    </rPh>
    <rPh sb="10" eb="11">
      <t>ギョウ</t>
    </rPh>
    <rPh sb="11" eb="13">
      <t>ジョウキョウ</t>
    </rPh>
    <rPh sb="14" eb="15">
      <t>イク</t>
    </rPh>
    <rPh sb="15" eb="16">
      <t>ギョウ</t>
    </rPh>
    <rPh sb="16" eb="17">
      <t>チュウ</t>
    </rPh>
    <rPh sb="18" eb="20">
      <t>シャナイ</t>
    </rPh>
    <rPh sb="20" eb="22">
      <t>トリクミ</t>
    </rPh>
    <rPh sb="22" eb="24">
      <t>ジョウキョウ</t>
    </rPh>
    <phoneticPr fontId="10"/>
  </si>
  <si>
    <t>対象従業員の育業中における就労状況</t>
    <phoneticPr fontId="10"/>
  </si>
  <si>
    <t>対象従業員の就労状況</t>
    <rPh sb="0" eb="2">
      <t>タイショウ</t>
    </rPh>
    <rPh sb="2" eb="5">
      <t>ジュウギョウイン</t>
    </rPh>
    <rPh sb="6" eb="8">
      <t>シュウロウ</t>
    </rPh>
    <rPh sb="8" eb="10">
      <t>ジョウキョウ</t>
    </rPh>
    <phoneticPr fontId="10"/>
  </si>
  <si>
    <t>対象従業員の雇用状況</t>
    <phoneticPr fontId="10"/>
  </si>
  <si>
    <t>対象従業員の原職復帰後勤務状況（復帰後3か月分の休日・休暇について記入）</t>
    <rPh sb="0" eb="2">
      <t>タイショウ</t>
    </rPh>
    <rPh sb="2" eb="5">
      <t>ジュウギョウイン</t>
    </rPh>
    <rPh sb="6" eb="8">
      <t>ゲンショク</t>
    </rPh>
    <rPh sb="8" eb="10">
      <t>フッキ</t>
    </rPh>
    <rPh sb="10" eb="11">
      <t>ゴ</t>
    </rPh>
    <rPh sb="11" eb="13">
      <t>キンム</t>
    </rPh>
    <rPh sb="13" eb="15">
      <t>ジョウキョウ</t>
    </rPh>
    <rPh sb="16" eb="19">
      <t>フッキゴ</t>
    </rPh>
    <rPh sb="21" eb="22">
      <t>ゲツ</t>
    </rPh>
    <rPh sb="22" eb="23">
      <t>ブン</t>
    </rPh>
    <rPh sb="24" eb="26">
      <t>キュウジツ</t>
    </rPh>
    <rPh sb="27" eb="29">
      <t>キュウカ</t>
    </rPh>
    <rPh sb="33" eb="35">
      <t>キニュウ</t>
    </rPh>
    <phoneticPr fontId="10"/>
  </si>
  <si>
    <t>欠勤、慶弔休暇、本申請と同一対象の育児休業、従業員が自由に日付を選択できる夏期休暇等会社が独自に定めた休暇、会社の都合による休業、病気休業等の所定休業　※③休日は法定外の休暇のため、この日数分は復帰3カ月経過後に就労確認が必要となります。</t>
    <phoneticPr fontId="10"/>
  </si>
  <si>
    <t>　   年俸</t>
    <phoneticPr fontId="10"/>
  </si>
  <si>
    <t>様式第1号（第7条関係）</t>
    <rPh sb="0" eb="2">
      <t>ヨウシキ</t>
    </rPh>
    <rPh sb="2" eb="3">
      <t>ダイ</t>
    </rPh>
    <rPh sb="4" eb="5">
      <t>ゴウ</t>
    </rPh>
    <rPh sb="6" eb="7">
      <t>ダイ</t>
    </rPh>
    <rPh sb="8" eb="9">
      <t>ジョウ</t>
    </rPh>
    <rPh sb="9" eb="11">
      <t>カンケイ</t>
    </rPh>
    <phoneticPr fontId="10"/>
  </si>
  <si>
    <t>　　について、奨励金支給要綱第7条の規定に基づき、下記のとおり申請します。</t>
    <rPh sb="7" eb="10">
      <t>ショウレイキン</t>
    </rPh>
    <rPh sb="10" eb="12">
      <t>シキュウ</t>
    </rPh>
    <rPh sb="12" eb="14">
      <t>ヨウコウ</t>
    </rPh>
    <rPh sb="14" eb="15">
      <t>ダイ</t>
    </rPh>
    <rPh sb="16" eb="17">
      <t>ジョウ</t>
    </rPh>
    <rPh sb="18" eb="20">
      <t>キテイ</t>
    </rPh>
    <rPh sb="21" eb="22">
      <t>モト</t>
    </rPh>
    <rPh sb="25" eb="27">
      <t>カキ</t>
    </rPh>
    <rPh sb="31" eb="33">
      <t>シンセイ</t>
    </rPh>
    <phoneticPr fontId="10"/>
  </si>
  <si>
    <t>円</t>
    <phoneticPr fontId="10"/>
  </si>
  <si>
    <t>金</t>
    <phoneticPr fontId="10"/>
  </si>
  <si>
    <t>対象従業員が実際に業務を行っている職場（飯田橋店、新宿教室など。出向先や派遣先なども含む。）</t>
    <rPh sb="0" eb="2">
      <t>タイショウ</t>
    </rPh>
    <phoneticPr fontId="10"/>
  </si>
  <si>
    <t>対象従業員が所属している事業所（東京本社、上野事業所など。）
勤務先と所属事業所が同一の場合はチェックをすること</t>
    <rPh sb="0" eb="2">
      <t>タイショウ</t>
    </rPh>
    <phoneticPr fontId="10"/>
  </si>
  <si>
    <t>＜参考＞印刷用データはホームページからダウンロードしてください</t>
    <rPh sb="1" eb="3">
      <t>サンコウ</t>
    </rPh>
    <rPh sb="4" eb="7">
      <t>インサツヨウ</t>
    </rPh>
    <phoneticPr fontId="10"/>
  </si>
  <si>
    <t>https://www.shigotozaidan.or.jp/koyo-kankyo/boshu/documents/R6_oshirase_sennmonka_20240401.pdf</t>
    <phoneticPr fontId="1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</si>
</sst>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d"/>
  </numFmts>
  <fonts count="63">
    <font>
      <sz val="11"/>
      <color theme="1"/>
      <name val="ＭＳ Ｐゴシック"/>
      <family val="2"/>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scheme val="minor"/>
    </font>
    <font>
      <sz val="12"/>
      <color theme="1"/>
      <name val="ＭＳ 明朝"/>
      <family val="1"/>
      <charset val="128"/>
    </font>
    <font>
      <sz val="6"/>
      <name val="ＭＳ Ｐゴシック"/>
      <family val="2"/>
      <charset val="128"/>
      <scheme val="minor"/>
    </font>
    <font>
      <sz val="9"/>
      <color indexed="81"/>
      <name val="ＭＳ Ｐゴシック"/>
      <family val="3"/>
      <charset val="128"/>
    </font>
    <font>
      <sz val="9"/>
      <color indexed="81"/>
      <name val="MS P ゴシック"/>
      <family val="2"/>
    </font>
    <font>
      <b/>
      <sz val="11"/>
      <color theme="1"/>
      <name val="ＭＳ 明朝"/>
      <family val="1"/>
      <charset val="128"/>
    </font>
    <font>
      <sz val="11"/>
      <color theme="1"/>
      <name val="ＭＳ 明朝"/>
      <family val="1"/>
      <charset val="128"/>
    </font>
    <font>
      <i/>
      <sz val="11"/>
      <color theme="1"/>
      <name val="ＭＳ 明朝"/>
      <family val="1"/>
      <charset val="128"/>
    </font>
    <font>
      <sz val="9"/>
      <color rgb="FF000000"/>
      <name val="Meiryo UI"/>
      <family val="3"/>
      <charset val="128"/>
    </font>
    <font>
      <b/>
      <sz val="11"/>
      <color rgb="FFFF0000"/>
      <name val="ＭＳ Ｐゴシック"/>
      <family val="3"/>
      <charset val="128"/>
      <scheme val="minor"/>
    </font>
    <font>
      <b/>
      <sz val="10"/>
      <color rgb="FFFF0000"/>
      <name val="ＭＳ Ｐゴシック"/>
      <family val="3"/>
      <charset val="128"/>
      <scheme val="minor"/>
    </font>
    <font>
      <sz val="11"/>
      <color theme="1"/>
      <name val="ＭＳ Ｐ明朝"/>
      <family val="1"/>
      <charset val="128"/>
    </font>
    <font>
      <sz val="9"/>
      <color theme="1"/>
      <name val="ＭＳ Ｐ明朝"/>
      <family val="1"/>
      <charset val="128"/>
    </font>
    <font>
      <u/>
      <sz val="11"/>
      <color theme="1"/>
      <name val="ＭＳ Ｐ明朝"/>
      <family val="1"/>
      <charset val="128"/>
    </font>
    <font>
      <u/>
      <sz val="16"/>
      <color theme="1"/>
      <name val="ＭＳ Ｐ明朝"/>
      <family val="1"/>
      <charset val="128"/>
    </font>
    <font>
      <sz val="10"/>
      <color theme="1"/>
      <name val="ＭＳ Ｐ明朝"/>
      <family val="1"/>
      <charset val="128"/>
    </font>
    <font>
      <b/>
      <sz val="11"/>
      <color rgb="FFFF0000"/>
      <name val="ＭＳ Ｐ明朝"/>
      <family val="1"/>
      <charset val="128"/>
    </font>
    <font>
      <sz val="11"/>
      <name val="ＭＳ Ｐ明朝"/>
      <family val="1"/>
      <charset val="128"/>
    </font>
    <font>
      <sz val="10"/>
      <name val="ＭＳ Ｐ明朝"/>
      <family val="1"/>
      <charset val="128"/>
    </font>
    <font>
      <sz val="8"/>
      <name val="ＭＳ Ｐ明朝"/>
      <family val="1"/>
      <charset val="128"/>
    </font>
    <font>
      <sz val="14"/>
      <color theme="1"/>
      <name val="ＭＳ Ｐ明朝"/>
      <family val="1"/>
      <charset val="128"/>
    </font>
    <font>
      <sz val="11"/>
      <color theme="0" tint="-0.14999847407452621"/>
      <name val="ＭＳ Ｐ明朝"/>
      <family val="1"/>
      <charset val="128"/>
    </font>
    <font>
      <sz val="9"/>
      <name val="ＭＳ Ｐ明朝"/>
      <family val="1"/>
      <charset val="128"/>
    </font>
    <font>
      <sz val="8"/>
      <color theme="1"/>
      <name val="ＭＳ Ｐ明朝"/>
      <family val="1"/>
      <charset val="128"/>
    </font>
    <font>
      <sz val="11"/>
      <color rgb="FFFF0000"/>
      <name val="ＭＳ Ｐ明朝"/>
      <family val="1"/>
      <charset val="128"/>
    </font>
    <font>
      <sz val="12"/>
      <name val="ＭＳ Ｐ明朝"/>
      <family val="1"/>
      <charset val="128"/>
    </font>
    <font>
      <sz val="13"/>
      <color theme="1"/>
      <name val="ＭＳ Ｐ明朝"/>
      <family val="1"/>
      <charset val="128"/>
    </font>
    <font>
      <sz val="13"/>
      <name val="ＭＳ Ｐ明朝"/>
      <family val="1"/>
      <charset val="128"/>
    </font>
    <font>
      <sz val="11"/>
      <color theme="1"/>
      <name val="ＭＳ Ｐゴシック"/>
      <family val="2"/>
      <scheme val="minor"/>
    </font>
    <font>
      <u/>
      <sz val="9"/>
      <color indexed="81"/>
      <name val="ＭＳ Ｐゴシック"/>
      <family val="3"/>
      <charset val="128"/>
    </font>
    <font>
      <sz val="8"/>
      <color indexed="81"/>
      <name val="ＭＳ Ｐゴシック"/>
      <family val="3"/>
      <charset val="128"/>
    </font>
    <font>
      <sz val="20"/>
      <color theme="1"/>
      <name val="ＭＳ Ｐ明朝"/>
      <family val="1"/>
      <charset val="128"/>
    </font>
    <font>
      <sz val="12"/>
      <color theme="1"/>
      <name val="ＭＳ Ｐ明朝"/>
      <family val="1"/>
      <charset val="128"/>
    </font>
    <font>
      <sz val="11"/>
      <name val="ＭＳ Ｐゴシック"/>
      <family val="2"/>
      <scheme val="minor"/>
    </font>
    <font>
      <sz val="14"/>
      <name val="ＭＳ Ｐ明朝"/>
      <family val="1"/>
      <charset val="128"/>
    </font>
    <font>
      <b/>
      <sz val="11"/>
      <name val="ＭＳ Ｐ明朝"/>
      <family val="1"/>
      <charset val="128"/>
    </font>
    <font>
      <u/>
      <sz val="8"/>
      <name val="ＭＳ Ｐ明朝"/>
      <family val="1"/>
      <charset val="128"/>
    </font>
    <font>
      <sz val="11"/>
      <name val="ＭＳ Ｐゴシック"/>
      <family val="3"/>
      <charset val="128"/>
      <scheme val="minor"/>
    </font>
    <font>
      <b/>
      <sz val="10"/>
      <name val="ＭＳ Ｐ明朝"/>
      <family val="1"/>
      <charset val="128"/>
    </font>
    <font>
      <b/>
      <u/>
      <sz val="11"/>
      <name val="ＭＳ Ｐ明朝"/>
      <family val="1"/>
      <charset val="128"/>
    </font>
    <font>
      <sz val="16"/>
      <name val="ＭＳ Ｐ明朝"/>
      <family val="1"/>
      <charset val="128"/>
    </font>
    <font>
      <vertAlign val="subscript"/>
      <sz val="11"/>
      <name val="ＭＳ Ｐ明朝"/>
      <family val="1"/>
      <charset val="128"/>
    </font>
    <font>
      <vertAlign val="subscript"/>
      <sz val="10"/>
      <name val="ＭＳ Ｐ明朝"/>
      <family val="1"/>
      <charset val="128"/>
    </font>
    <font>
      <vertAlign val="superscript"/>
      <sz val="10"/>
      <name val="ＭＳ Ｐ明朝"/>
      <family val="1"/>
      <charset val="128"/>
    </font>
    <font>
      <sz val="18"/>
      <name val="ＭＳ Ｐ明朝"/>
      <family val="1"/>
      <charset val="128"/>
    </font>
    <font>
      <sz val="11"/>
      <name val="ＭＳ Ｐゴシック"/>
      <family val="2"/>
      <charset val="128"/>
      <scheme val="minor"/>
    </font>
    <font>
      <sz val="13"/>
      <name val="ＭＳ Ｐゴシック"/>
      <family val="2"/>
      <charset val="128"/>
      <scheme val="minor"/>
    </font>
    <font>
      <b/>
      <sz val="22"/>
      <color theme="1"/>
      <name val="ＭＳ Ｐ明朝"/>
      <family val="1"/>
      <charset val="128"/>
    </font>
    <font>
      <b/>
      <sz val="9"/>
      <name val="ＭＳ Ｐ明朝"/>
      <family val="1"/>
      <charset val="128"/>
    </font>
    <font>
      <b/>
      <sz val="12"/>
      <color theme="1"/>
      <name val="ＭＳ Ｐゴシック"/>
      <family val="3"/>
      <charset val="128"/>
      <scheme val="minor"/>
    </font>
    <font>
      <u/>
      <sz val="11"/>
      <color theme="10"/>
      <name val="ＭＳ Ｐゴシック"/>
      <family val="2"/>
      <scheme val="minor"/>
    </font>
    <font>
      <sz val="9"/>
      <color theme="0" tint="-0.14999847407452621"/>
      <name val="ＭＳ Ｐ明朝"/>
      <family val="1"/>
      <charset val="128"/>
    </font>
    <font>
      <sz val="8"/>
      <color theme="0" tint="-0.14999847407452621"/>
      <name val="ＭＳ Ｐ明朝"/>
      <family val="1"/>
      <charset val="128"/>
    </font>
  </fonts>
  <fills count="6">
    <fill>
      <patternFill patternType="none"/>
    </fill>
    <fill>
      <patternFill patternType="gray125"/>
    </fill>
    <fill>
      <patternFill patternType="solid">
        <fgColor theme="8" tint="0.79998168889431442"/>
        <bgColor indexed="64"/>
      </patternFill>
    </fill>
    <fill>
      <patternFill patternType="solid">
        <fgColor theme="0" tint="-0.14999847407452621"/>
        <bgColor indexed="64"/>
      </patternFill>
    </fill>
    <fill>
      <patternFill patternType="solid">
        <fgColor theme="0"/>
        <bgColor indexed="64"/>
      </patternFill>
    </fill>
    <fill>
      <patternFill patternType="lightDown">
        <fgColor theme="0" tint="-0.24994659260841701"/>
        <bgColor indexed="65"/>
      </patternFill>
    </fill>
  </fills>
  <borders count="79">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dotted">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style="thin">
        <color indexed="64"/>
      </top>
      <bottom style="double">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right/>
      <top/>
      <bottom style="hair">
        <color indexed="64"/>
      </bottom>
      <diagonal/>
    </border>
    <border>
      <left/>
      <right style="thin">
        <color indexed="64"/>
      </right>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right/>
      <top style="thin">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hair">
        <color indexed="64"/>
      </left>
      <right/>
      <top style="thin">
        <color indexed="64"/>
      </top>
      <bottom style="hair">
        <color indexed="64"/>
      </bottom>
      <diagonal/>
    </border>
    <border>
      <left style="hair">
        <color indexed="64"/>
      </left>
      <right/>
      <top style="hair">
        <color indexed="64"/>
      </top>
      <bottom style="hair">
        <color indexed="64"/>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style="thin">
        <color indexed="64"/>
      </left>
      <right style="hair">
        <color indexed="64"/>
      </right>
      <top style="hair">
        <color indexed="64"/>
      </top>
      <bottom/>
      <diagonal/>
    </border>
    <border>
      <left style="thin">
        <color indexed="64"/>
      </left>
      <right style="hair">
        <color indexed="64"/>
      </right>
      <top/>
      <bottom style="hair">
        <color indexed="64"/>
      </bottom>
      <diagonal/>
    </border>
    <border>
      <left style="hair">
        <color indexed="64"/>
      </left>
      <right/>
      <top style="hair">
        <color indexed="64"/>
      </top>
      <bottom/>
      <diagonal/>
    </border>
    <border>
      <left/>
      <right/>
      <top style="hair">
        <color indexed="64"/>
      </top>
      <bottom/>
      <diagonal/>
    </border>
    <border>
      <left style="hair">
        <color indexed="64"/>
      </left>
      <right/>
      <top/>
      <bottom style="thin">
        <color indexed="64"/>
      </bottom>
      <diagonal/>
    </border>
    <border>
      <left/>
      <right style="thin">
        <color indexed="64"/>
      </right>
      <top style="hair">
        <color indexed="64"/>
      </top>
      <bottom/>
      <diagonal/>
    </border>
    <border>
      <left style="thin">
        <color indexed="64"/>
      </left>
      <right style="thin">
        <color indexed="64"/>
      </right>
      <top style="thin">
        <color indexed="64"/>
      </top>
      <bottom style="hair">
        <color indexed="64"/>
      </bottom>
      <diagonal/>
    </border>
    <border>
      <left style="thin">
        <color indexed="64"/>
      </left>
      <right/>
      <top style="hair">
        <color indexed="64"/>
      </top>
      <bottom/>
      <diagonal/>
    </border>
    <border diagonalUp="1">
      <left style="thin">
        <color indexed="64"/>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left style="hair">
        <color indexed="64"/>
      </left>
      <right/>
      <top style="hair">
        <color indexed="64"/>
      </top>
      <bottom style="thin">
        <color indexed="64"/>
      </bottom>
      <diagonal/>
    </border>
    <border>
      <left style="thin">
        <color indexed="64"/>
      </left>
      <right/>
      <top style="hair">
        <color indexed="64"/>
      </top>
      <bottom style="hair">
        <color indexed="64"/>
      </bottom>
      <diagonal/>
    </border>
    <border>
      <left style="thin">
        <color indexed="64"/>
      </left>
      <right/>
      <top/>
      <bottom style="hair">
        <color indexed="64"/>
      </bottom>
      <diagonal/>
    </border>
    <border diagonalDown="1">
      <left style="thin">
        <color indexed="64"/>
      </left>
      <right/>
      <top style="thin">
        <color indexed="64"/>
      </top>
      <bottom/>
      <diagonal style="thin">
        <color indexed="64"/>
      </diagonal>
    </border>
    <border diagonalDown="1">
      <left/>
      <right/>
      <top style="thin">
        <color indexed="64"/>
      </top>
      <bottom/>
      <diagonal style="thin">
        <color indexed="64"/>
      </diagonal>
    </border>
    <border diagonalDown="1">
      <left/>
      <right style="thin">
        <color indexed="64"/>
      </right>
      <top style="thin">
        <color indexed="64"/>
      </top>
      <bottom/>
      <diagonal style="thin">
        <color indexed="64"/>
      </diagonal>
    </border>
    <border diagonalDown="1">
      <left style="thin">
        <color indexed="64"/>
      </left>
      <right/>
      <top/>
      <bottom/>
      <diagonal style="thin">
        <color indexed="64"/>
      </diagonal>
    </border>
    <border diagonalDown="1">
      <left/>
      <right/>
      <top/>
      <bottom/>
      <diagonal style="thin">
        <color indexed="64"/>
      </diagonal>
    </border>
    <border diagonalDown="1">
      <left/>
      <right style="thin">
        <color indexed="64"/>
      </right>
      <top/>
      <bottom/>
      <diagonal style="thin">
        <color indexed="64"/>
      </diagonal>
    </border>
    <border diagonalDown="1">
      <left style="thin">
        <color indexed="64"/>
      </left>
      <right/>
      <top/>
      <bottom style="thin">
        <color indexed="64"/>
      </bottom>
      <diagonal style="thin">
        <color indexed="64"/>
      </diagonal>
    </border>
    <border diagonalDown="1">
      <left/>
      <right/>
      <top/>
      <bottom style="thin">
        <color indexed="64"/>
      </bottom>
      <diagonal style="thin">
        <color indexed="64"/>
      </diagonal>
    </border>
    <border diagonalDown="1">
      <left/>
      <right style="thin">
        <color indexed="64"/>
      </right>
      <top/>
      <bottom style="thin">
        <color indexed="64"/>
      </bottom>
      <diagonal style="thin">
        <color indexed="64"/>
      </diagonal>
    </border>
    <border>
      <left style="dashed">
        <color theme="1"/>
      </left>
      <right/>
      <top style="dashed">
        <color theme="1"/>
      </top>
      <bottom/>
      <diagonal/>
    </border>
    <border>
      <left/>
      <right/>
      <top style="dashed">
        <color theme="1"/>
      </top>
      <bottom/>
      <diagonal/>
    </border>
    <border>
      <left/>
      <right style="dashed">
        <color theme="1"/>
      </right>
      <top style="dashed">
        <color theme="1"/>
      </top>
      <bottom/>
      <diagonal/>
    </border>
    <border>
      <left style="dashed">
        <color theme="1"/>
      </left>
      <right/>
      <top/>
      <bottom/>
      <diagonal/>
    </border>
    <border>
      <left/>
      <right style="dashed">
        <color theme="1"/>
      </right>
      <top/>
      <bottom/>
      <diagonal/>
    </border>
    <border>
      <left style="dashed">
        <color theme="1"/>
      </left>
      <right/>
      <top/>
      <bottom style="dashed">
        <color theme="1"/>
      </bottom>
      <diagonal/>
    </border>
    <border>
      <left/>
      <right/>
      <top/>
      <bottom style="dashed">
        <color theme="1"/>
      </bottom>
      <diagonal/>
    </border>
    <border>
      <left/>
      <right style="dashed">
        <color theme="1"/>
      </right>
      <top/>
      <bottom style="dashed">
        <color theme="1"/>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hair">
        <color indexed="64"/>
      </top>
      <bottom/>
      <diagonal/>
    </border>
    <border>
      <left style="dashed">
        <color auto="1"/>
      </left>
      <right/>
      <top style="dashed">
        <color auto="1"/>
      </top>
      <bottom/>
      <diagonal/>
    </border>
    <border>
      <left/>
      <right/>
      <top style="dashed">
        <color auto="1"/>
      </top>
      <bottom/>
      <diagonal/>
    </border>
    <border>
      <left/>
      <right style="dashed">
        <color auto="1"/>
      </right>
      <top style="dashed">
        <color auto="1"/>
      </top>
      <bottom/>
      <diagonal/>
    </border>
    <border>
      <left style="dashed">
        <color auto="1"/>
      </left>
      <right/>
      <top/>
      <bottom/>
      <diagonal/>
    </border>
    <border>
      <left/>
      <right style="dashed">
        <color auto="1"/>
      </right>
      <top/>
      <bottom/>
      <diagonal/>
    </border>
    <border>
      <left style="dashed">
        <color auto="1"/>
      </left>
      <right/>
      <top/>
      <bottom style="dashed">
        <color auto="1"/>
      </bottom>
      <diagonal/>
    </border>
    <border>
      <left/>
      <right/>
      <top/>
      <bottom style="dashed">
        <color auto="1"/>
      </bottom>
      <diagonal/>
    </border>
    <border>
      <left/>
      <right style="dashed">
        <color auto="1"/>
      </right>
      <top/>
      <bottom style="dashed">
        <color auto="1"/>
      </bottom>
      <diagonal/>
    </border>
  </borders>
  <cellStyleXfs count="12">
    <xf numFmtId="0" fontId="0" fillId="0" borderId="0"/>
    <xf numFmtId="0" fontId="9" fillId="0" borderId="0">
      <alignment vertical="center"/>
    </xf>
    <xf numFmtId="0" fontId="38" fillId="0" borderId="0"/>
    <xf numFmtId="0" fontId="7" fillId="0" borderId="0">
      <alignment vertical="center"/>
    </xf>
    <xf numFmtId="0" fontId="6" fillId="0" borderId="0">
      <alignment vertical="center"/>
    </xf>
    <xf numFmtId="0" fontId="5" fillId="0" borderId="0">
      <alignment vertical="center"/>
    </xf>
    <xf numFmtId="38" fontId="38" fillId="0" borderId="0" applyFont="0" applyFill="0" applyBorder="0" applyAlignment="0" applyProtection="0">
      <alignment vertical="center"/>
    </xf>
    <xf numFmtId="0" fontId="4" fillId="0" borderId="0">
      <alignment vertical="center"/>
    </xf>
    <xf numFmtId="0" fontId="3" fillId="0" borderId="0">
      <alignment vertical="center"/>
    </xf>
    <xf numFmtId="0" fontId="2" fillId="0" borderId="0">
      <alignment vertical="center"/>
    </xf>
    <xf numFmtId="0" fontId="1" fillId="0" borderId="0">
      <alignment vertical="center"/>
    </xf>
    <xf numFmtId="0" fontId="60" fillId="0" borderId="0" applyNumberFormat="0" applyFill="0" applyBorder="0" applyAlignment="0" applyProtection="0"/>
  </cellStyleXfs>
  <cellXfs count="689">
    <xf numFmtId="0" fontId="0" fillId="0" borderId="0" xfId="0"/>
    <xf numFmtId="0" fontId="15" fillId="3" borderId="0" xfId="0" applyFont="1" applyFill="1" applyAlignment="1">
      <alignment vertical="center"/>
    </xf>
    <xf numFmtId="0" fontId="16" fillId="3" borderId="0" xfId="0" applyFont="1" applyFill="1" applyAlignment="1">
      <alignment vertical="center"/>
    </xf>
    <xf numFmtId="0" fontId="17" fillId="3" borderId="0" xfId="0" applyFont="1" applyFill="1" applyAlignment="1">
      <alignment vertical="center"/>
    </xf>
    <xf numFmtId="14" fontId="17" fillId="3" borderId="0" xfId="0" applyNumberFormat="1" applyFont="1" applyFill="1" applyAlignment="1">
      <alignment vertical="center"/>
    </xf>
    <xf numFmtId="0" fontId="17" fillId="3" borderId="0" xfId="0" applyFont="1" applyFill="1" applyAlignment="1">
      <alignment horizontal="left" vertical="center"/>
    </xf>
    <xf numFmtId="0" fontId="19" fillId="0" borderId="0" xfId="0" applyFont="1" applyAlignment="1">
      <alignment vertical="center"/>
    </xf>
    <xf numFmtId="0" fontId="19" fillId="0" borderId="0" xfId="0" applyFont="1" applyAlignment="1">
      <alignment horizontal="left" vertical="center"/>
    </xf>
    <xf numFmtId="0" fontId="0" fillId="0" borderId="0" xfId="0" applyAlignment="1">
      <alignment horizontal="center"/>
    </xf>
    <xf numFmtId="49" fontId="0" fillId="0" borderId="0" xfId="0" applyNumberFormat="1" applyAlignment="1">
      <alignment horizontal="right"/>
    </xf>
    <xf numFmtId="49" fontId="0" fillId="0" borderId="0" xfId="0" applyNumberFormat="1" applyAlignment="1">
      <alignment horizontal="center"/>
    </xf>
    <xf numFmtId="0" fontId="0" fillId="0" borderId="0" xfId="0" applyAlignment="1">
      <alignment horizontal="right"/>
    </xf>
    <xf numFmtId="0" fontId="21" fillId="0" borderId="0" xfId="0" applyFont="1"/>
    <xf numFmtId="49" fontId="21" fillId="0" borderId="0" xfId="0" applyNumberFormat="1" applyFont="1"/>
    <xf numFmtId="49" fontId="21" fillId="0" borderId="0" xfId="0" applyNumberFormat="1" applyFont="1" applyAlignment="1">
      <alignment vertical="center"/>
    </xf>
    <xf numFmtId="0" fontId="21" fillId="0" borderId="0" xfId="0" applyFont="1" applyAlignment="1">
      <alignment horizontal="center" vertical="center"/>
    </xf>
    <xf numFmtId="49" fontId="21" fillId="0" borderId="0" xfId="0" applyNumberFormat="1" applyFont="1" applyAlignment="1">
      <alignment horizontal="center" vertical="center"/>
    </xf>
    <xf numFmtId="0" fontId="21" fillId="0" borderId="0" xfId="0" applyFont="1" applyAlignment="1">
      <alignment horizontal="right" vertical="center"/>
    </xf>
    <xf numFmtId="0" fontId="21" fillId="0" borderId="0" xfId="0" applyFont="1" applyAlignment="1" applyProtection="1">
      <alignment horizontal="center" vertical="center"/>
      <protection locked="0"/>
    </xf>
    <xf numFmtId="0" fontId="21" fillId="0" borderId="0" xfId="0" applyFont="1" applyAlignment="1">
      <alignment vertical="center"/>
    </xf>
    <xf numFmtId="0" fontId="21" fillId="0" borderId="0" xfId="0" applyFont="1" applyAlignment="1">
      <alignment vertical="top"/>
    </xf>
    <xf numFmtId="0" fontId="21" fillId="0" borderId="0" xfId="0" applyFont="1" applyAlignment="1">
      <alignment horizontal="center"/>
    </xf>
    <xf numFmtId="49" fontId="21" fillId="0" borderId="0" xfId="0" applyNumberFormat="1" applyFont="1" applyAlignment="1">
      <alignment horizontal="center"/>
    </xf>
    <xf numFmtId="3" fontId="24" fillId="0" borderId="0" xfId="0" applyNumberFormat="1" applyFont="1" applyAlignment="1">
      <alignment horizontal="center"/>
    </xf>
    <xf numFmtId="0" fontId="24" fillId="0" borderId="0" xfId="0" applyFont="1" applyAlignment="1">
      <alignment horizontal="center"/>
    </xf>
    <xf numFmtId="0" fontId="21" fillId="0" borderId="10" xfId="0" applyFont="1" applyBorder="1" applyAlignment="1">
      <alignment vertical="center"/>
    </xf>
    <xf numFmtId="0" fontId="26" fillId="0" borderId="0" xfId="0" applyFont="1"/>
    <xf numFmtId="0" fontId="31" fillId="0" borderId="0" xfId="0" applyFont="1" applyProtection="1">
      <protection locked="0"/>
    </xf>
    <xf numFmtId="0" fontId="27" fillId="0" borderId="0" xfId="0" applyFont="1"/>
    <xf numFmtId="0" fontId="27" fillId="0" borderId="6" xfId="0" applyFont="1" applyBorder="1" applyAlignment="1" applyProtection="1">
      <alignment horizontal="right" vertical="center"/>
      <protection locked="0"/>
    </xf>
    <xf numFmtId="0" fontId="27" fillId="0" borderId="7" xfId="0" applyFont="1" applyBorder="1" applyAlignment="1">
      <alignment horizontal="center" vertical="center"/>
    </xf>
    <xf numFmtId="0" fontId="27" fillId="0" borderId="0" xfId="0" applyFont="1" applyAlignment="1" applyProtection="1">
      <alignment horizontal="right" vertical="center"/>
      <protection locked="0"/>
    </xf>
    <xf numFmtId="0" fontId="27" fillId="0" borderId="10" xfId="0" applyFont="1" applyBorder="1" applyAlignment="1" applyProtection="1">
      <alignment horizontal="right" vertical="center"/>
      <protection locked="0"/>
    </xf>
    <xf numFmtId="0" fontId="27" fillId="0" borderId="4" xfId="0" applyFont="1" applyBorder="1" applyAlignment="1">
      <alignment horizontal="right" vertical="center"/>
    </xf>
    <xf numFmtId="0" fontId="21" fillId="0" borderId="0" xfId="0" applyFont="1" applyAlignment="1">
      <alignment horizontal="left"/>
    </xf>
    <xf numFmtId="0" fontId="21" fillId="0" borderId="0" xfId="0" applyFont="1" applyAlignment="1">
      <alignment horizontal="left" vertical="center"/>
    </xf>
    <xf numFmtId="0" fontId="33" fillId="0" borderId="0" xfId="0" applyFont="1" applyAlignment="1">
      <alignment horizontal="right" vertical="top"/>
    </xf>
    <xf numFmtId="0" fontId="33" fillId="0" borderId="0" xfId="0" applyFont="1"/>
    <xf numFmtId="0" fontId="27" fillId="0" borderId="6" xfId="0" applyFont="1" applyBorder="1" applyAlignment="1" applyProtection="1">
      <alignment horizontal="center" vertical="center"/>
      <protection locked="0"/>
    </xf>
    <xf numFmtId="0" fontId="27" fillId="0" borderId="2" xfId="0" applyFont="1" applyBorder="1" applyAlignment="1" applyProtection="1">
      <alignment horizontal="center" vertical="center"/>
      <protection locked="0"/>
    </xf>
    <xf numFmtId="0" fontId="20" fillId="0" borderId="0" xfId="0" applyFont="1" applyAlignment="1">
      <alignment vertical="center" wrapText="1"/>
    </xf>
    <xf numFmtId="0" fontId="23" fillId="0" borderId="0" xfId="0" applyFont="1" applyAlignment="1">
      <alignment horizontal="center"/>
    </xf>
    <xf numFmtId="0" fontId="21" fillId="0" borderId="0" xfId="0" applyFont="1" applyAlignment="1">
      <alignment wrapText="1"/>
    </xf>
    <xf numFmtId="0" fontId="27" fillId="0" borderId="0" xfId="0" applyFont="1" applyAlignment="1">
      <alignment horizontal="right" vertical="center"/>
    </xf>
    <xf numFmtId="0" fontId="25" fillId="0" borderId="0" xfId="0" applyFont="1" applyAlignment="1">
      <alignment horizontal="right" vertical="center"/>
    </xf>
    <xf numFmtId="0" fontId="21" fillId="0" borderId="4" xfId="0" applyFont="1" applyBorder="1" applyAlignment="1">
      <alignment horizontal="left" vertical="center"/>
    </xf>
    <xf numFmtId="0" fontId="21" fillId="0" borderId="5" xfId="0" applyFont="1" applyBorder="1" applyAlignment="1">
      <alignment horizontal="left" vertical="center"/>
    </xf>
    <xf numFmtId="0" fontId="0" fillId="0" borderId="0" xfId="0" applyAlignment="1">
      <alignment vertical="center"/>
    </xf>
    <xf numFmtId="0" fontId="27" fillId="0" borderId="0" xfId="0" applyFont="1" applyAlignment="1">
      <alignment vertical="center"/>
    </xf>
    <xf numFmtId="0" fontId="27" fillId="0" borderId="2" xfId="0" applyFont="1" applyBorder="1" applyAlignment="1">
      <alignment horizontal="center" vertical="center"/>
    </xf>
    <xf numFmtId="0" fontId="27" fillId="0" borderId="2" xfId="0" applyFont="1" applyBorder="1" applyAlignment="1" applyProtection="1">
      <alignment horizontal="right" vertical="center"/>
      <protection locked="0"/>
    </xf>
    <xf numFmtId="0" fontId="27" fillId="0" borderId="4" xfId="0" applyFont="1" applyBorder="1" applyAlignment="1">
      <alignment vertical="center"/>
    </xf>
    <xf numFmtId="0" fontId="27" fillId="0" borderId="5" xfId="0" applyFont="1" applyBorder="1" applyAlignment="1">
      <alignment vertical="center"/>
    </xf>
    <xf numFmtId="0" fontId="20" fillId="0" borderId="0" xfId="0" applyFont="1" applyAlignment="1">
      <alignment wrapText="1"/>
    </xf>
    <xf numFmtId="0" fontId="27" fillId="0" borderId="12" xfId="0" applyFont="1" applyBorder="1"/>
    <xf numFmtId="0" fontId="27" fillId="0" borderId="3" xfId="0" applyFont="1" applyBorder="1" applyAlignment="1">
      <alignment vertical="center"/>
    </xf>
    <xf numFmtId="0" fontId="27" fillId="0" borderId="6" xfId="0" applyFont="1" applyBorder="1" applyAlignment="1">
      <alignment vertical="center"/>
    </xf>
    <xf numFmtId="0" fontId="19" fillId="0" borderId="0" xfId="0" applyFont="1" applyAlignment="1">
      <alignment horizontal="left"/>
    </xf>
    <xf numFmtId="0" fontId="21" fillId="0" borderId="12" xfId="0" applyFont="1" applyBorder="1"/>
    <xf numFmtId="0" fontId="21" fillId="0" borderId="12" xfId="0" applyFont="1" applyBorder="1" applyAlignment="1">
      <alignment vertical="center"/>
    </xf>
    <xf numFmtId="0" fontId="25" fillId="0" borderId="0" xfId="0" applyFont="1" applyAlignment="1">
      <alignment vertical="center"/>
    </xf>
    <xf numFmtId="0" fontId="25" fillId="0" borderId="12" xfId="0" applyFont="1" applyBorder="1" applyAlignment="1">
      <alignment vertical="center"/>
    </xf>
    <xf numFmtId="0" fontId="28" fillId="0" borderId="10" xfId="0" applyFont="1" applyBorder="1" applyAlignment="1">
      <alignment horizontal="center" vertical="center"/>
    </xf>
    <xf numFmtId="0" fontId="27" fillId="0" borderId="2" xfId="0" applyFont="1" applyBorder="1" applyAlignment="1">
      <alignment vertical="center"/>
    </xf>
    <xf numFmtId="0" fontId="21" fillId="0" borderId="8" xfId="0" applyFont="1" applyBorder="1" applyAlignment="1">
      <alignment vertical="center"/>
    </xf>
    <xf numFmtId="0" fontId="27" fillId="0" borderId="20" xfId="0" applyFont="1" applyBorder="1" applyAlignment="1">
      <alignment vertical="center"/>
    </xf>
    <xf numFmtId="0" fontId="21" fillId="0" borderId="3" xfId="0" applyFont="1" applyBorder="1" applyAlignment="1">
      <alignment horizontal="left" vertical="center"/>
    </xf>
    <xf numFmtId="0" fontId="21" fillId="0" borderId="8" xfId="0" applyFont="1" applyBorder="1"/>
    <xf numFmtId="0" fontId="21" fillId="0" borderId="6" xfId="0" applyFont="1" applyBorder="1" applyAlignment="1">
      <alignment vertical="center"/>
    </xf>
    <xf numFmtId="0" fontId="21" fillId="0" borderId="2" xfId="0" applyFont="1" applyBorder="1" applyAlignment="1">
      <alignment vertical="center"/>
    </xf>
    <xf numFmtId="0" fontId="21" fillId="0" borderId="7" xfId="0" applyFont="1" applyBorder="1" applyAlignment="1">
      <alignment vertical="center"/>
    </xf>
    <xf numFmtId="0" fontId="27" fillId="0" borderId="31" xfId="0" applyFont="1" applyBorder="1" applyAlignment="1" applyProtection="1">
      <alignment horizontal="right" vertical="center"/>
      <protection locked="0"/>
    </xf>
    <xf numFmtId="0" fontId="27" fillId="0" borderId="31" xfId="0" applyFont="1" applyBorder="1" applyAlignment="1">
      <alignment vertical="center"/>
    </xf>
    <xf numFmtId="0" fontId="27" fillId="0" borderId="30" xfId="0" applyFont="1" applyBorder="1" applyAlignment="1">
      <alignment vertical="center"/>
    </xf>
    <xf numFmtId="0" fontId="27" fillId="0" borderId="32" xfId="0" applyFont="1" applyBorder="1" applyAlignment="1" applyProtection="1">
      <alignment horizontal="right" vertical="center"/>
      <protection locked="0"/>
    </xf>
    <xf numFmtId="0" fontId="27" fillId="0" borderId="32" xfId="0" applyFont="1" applyBorder="1" applyAlignment="1">
      <alignment vertical="center"/>
    </xf>
    <xf numFmtId="0" fontId="27" fillId="0" borderId="33" xfId="0" applyFont="1" applyBorder="1" applyAlignment="1">
      <alignment vertical="center"/>
    </xf>
    <xf numFmtId="49" fontId="27" fillId="0" borderId="0" xfId="0" applyNumberFormat="1" applyFont="1"/>
    <xf numFmtId="0" fontId="0" fillId="4" borderId="0" xfId="0" applyFill="1"/>
    <xf numFmtId="0" fontId="19" fillId="0" borderId="0" xfId="0" applyFont="1"/>
    <xf numFmtId="0" fontId="43" fillId="0" borderId="0" xfId="0" applyFont="1"/>
    <xf numFmtId="0" fontId="21" fillId="0" borderId="0" xfId="0" applyFont="1" applyAlignment="1" applyProtection="1">
      <alignment vertical="center"/>
      <protection locked="0"/>
    </xf>
    <xf numFmtId="0" fontId="21" fillId="0" borderId="0" xfId="0" applyFont="1" applyProtection="1">
      <protection locked="0"/>
    </xf>
    <xf numFmtId="0" fontId="27" fillId="0" borderId="0" xfId="0" applyFont="1" applyAlignment="1">
      <alignment vertical="center" wrapText="1"/>
    </xf>
    <xf numFmtId="0" fontId="0" fillId="0" borderId="0" xfId="0" applyAlignment="1">
      <alignment vertical="center" wrapText="1"/>
    </xf>
    <xf numFmtId="14" fontId="31" fillId="0" borderId="0" xfId="0" applyNumberFormat="1" applyFont="1" applyProtection="1">
      <protection locked="0"/>
    </xf>
    <xf numFmtId="0" fontId="19" fillId="0" borderId="0" xfId="0" applyFont="1" applyAlignment="1">
      <alignment shrinkToFit="1"/>
    </xf>
    <xf numFmtId="0" fontId="33" fillId="0" borderId="0" xfId="0" applyFont="1" applyAlignment="1">
      <alignment vertical="top" wrapText="1"/>
    </xf>
    <xf numFmtId="0" fontId="27" fillId="0" borderId="19" xfId="0" applyFont="1" applyBorder="1" applyAlignment="1" applyProtection="1">
      <alignment vertical="center"/>
      <protection locked="0"/>
    </xf>
    <xf numFmtId="0" fontId="28" fillId="0" borderId="18" xfId="0" applyFont="1" applyBorder="1" applyAlignment="1">
      <alignment horizontal="right" vertical="center"/>
    </xf>
    <xf numFmtId="0" fontId="28" fillId="0" borderId="19" xfId="0" applyFont="1" applyBorder="1" applyAlignment="1">
      <alignment horizontal="left" vertical="center"/>
    </xf>
    <xf numFmtId="0" fontId="27" fillId="0" borderId="10" xfId="0" applyFont="1" applyBorder="1" applyAlignment="1" applyProtection="1">
      <alignment vertical="center" wrapText="1"/>
      <protection locked="0"/>
    </xf>
    <xf numFmtId="0" fontId="27" fillId="0" borderId="21" xfId="0" applyFont="1" applyBorder="1" applyAlignment="1" applyProtection="1">
      <alignment horizontal="right" vertical="center"/>
      <protection locked="0"/>
    </xf>
    <xf numFmtId="0" fontId="27" fillId="0" borderId="2" xfId="0" applyFont="1" applyBorder="1" applyAlignment="1">
      <alignment horizontal="left" vertical="center"/>
    </xf>
    <xf numFmtId="0" fontId="27" fillId="0" borderId="2" xfId="0" applyFont="1" applyBorder="1" applyAlignment="1">
      <alignment horizontal="left"/>
    </xf>
    <xf numFmtId="0" fontId="27" fillId="0" borderId="2" xfId="0" applyFont="1" applyBorder="1"/>
    <xf numFmtId="0" fontId="27" fillId="0" borderId="0" xfId="0" applyFont="1" applyAlignment="1">
      <alignment horizontal="left" vertical="center"/>
    </xf>
    <xf numFmtId="0" fontId="27" fillId="0" borderId="0" xfId="0" applyFont="1" applyAlignment="1">
      <alignment horizontal="left" vertical="center" wrapText="1"/>
    </xf>
    <xf numFmtId="0" fontId="43" fillId="0" borderId="0" xfId="0" applyFont="1" applyProtection="1">
      <protection hidden="1"/>
    </xf>
    <xf numFmtId="0" fontId="27" fillId="0" borderId="0" xfId="0" applyFont="1" applyAlignment="1">
      <alignment vertical="top"/>
    </xf>
    <xf numFmtId="0" fontId="27" fillId="0" borderId="0" xfId="0" applyFont="1" applyAlignment="1">
      <alignment vertical="center" textRotation="255"/>
    </xf>
    <xf numFmtId="0" fontId="28" fillId="0" borderId="0" xfId="0" applyFont="1" applyAlignment="1">
      <alignment horizontal="left" vertical="center"/>
    </xf>
    <xf numFmtId="0" fontId="28" fillId="0" borderId="0" xfId="0" applyFont="1" applyAlignment="1">
      <alignment vertical="center"/>
    </xf>
    <xf numFmtId="0" fontId="47" fillId="0" borderId="0" xfId="0" applyFont="1" applyProtection="1">
      <protection hidden="1"/>
    </xf>
    <xf numFmtId="0" fontId="27" fillId="0" borderId="0" xfId="0" applyFont="1" applyProtection="1">
      <protection locked="0" hidden="1"/>
    </xf>
    <xf numFmtId="0" fontId="27" fillId="0" borderId="0" xfId="0" applyFont="1" applyProtection="1">
      <protection hidden="1"/>
    </xf>
    <xf numFmtId="0" fontId="27" fillId="0" borderId="0" xfId="0" applyFont="1" applyProtection="1">
      <protection locked="0"/>
    </xf>
    <xf numFmtId="0" fontId="27" fillId="0" borderId="0" xfId="0" applyFont="1" applyAlignment="1" applyProtection="1">
      <alignment horizontal="left" vertical="center" wrapText="1"/>
      <protection hidden="1"/>
    </xf>
    <xf numFmtId="0" fontId="44" fillId="0" borderId="0" xfId="0" applyFont="1" applyProtection="1">
      <protection locked="0"/>
    </xf>
    <xf numFmtId="0" fontId="28" fillId="0" borderId="1" xfId="0" applyFont="1" applyBorder="1"/>
    <xf numFmtId="0" fontId="27" fillId="0" borderId="0" xfId="0" applyFont="1" applyAlignment="1" applyProtection="1">
      <alignment vertical="center" wrapText="1"/>
      <protection hidden="1"/>
    </xf>
    <xf numFmtId="0" fontId="27" fillId="0" borderId="1" xfId="0" applyFont="1" applyBorder="1" applyAlignment="1">
      <alignment horizontal="center" vertical="center" wrapText="1"/>
    </xf>
    <xf numFmtId="0" fontId="27" fillId="0" borderId="10" xfId="0" applyFont="1" applyBorder="1" applyAlignment="1">
      <alignment vertical="center" wrapText="1"/>
    </xf>
    <xf numFmtId="0" fontId="27" fillId="0" borderId="11" xfId="0" applyFont="1" applyBorder="1" applyAlignment="1">
      <alignment vertical="center" wrapText="1"/>
    </xf>
    <xf numFmtId="0" fontId="27" fillId="0" borderId="0" xfId="0" applyFont="1" applyAlignment="1" applyProtection="1">
      <alignment vertical="center"/>
      <protection hidden="1"/>
    </xf>
    <xf numFmtId="0" fontId="27" fillId="0" borderId="61" xfId="0" applyFont="1" applyBorder="1" applyAlignment="1">
      <alignment vertical="center"/>
    </xf>
    <xf numFmtId="0" fontId="27" fillId="0" borderId="62" xfId="0" applyFont="1" applyBorder="1" applyAlignment="1">
      <alignment vertical="center" textRotation="255"/>
    </xf>
    <xf numFmtId="0" fontId="27" fillId="0" borderId="62" xfId="0" applyFont="1" applyBorder="1" applyAlignment="1">
      <alignment horizontal="center" vertical="center"/>
    </xf>
    <xf numFmtId="0" fontId="27" fillId="0" borderId="62" xfId="0" applyFont="1" applyBorder="1" applyAlignment="1">
      <alignment vertical="center"/>
    </xf>
    <xf numFmtId="0" fontId="27" fillId="0" borderId="62" xfId="0" applyFont="1" applyBorder="1"/>
    <xf numFmtId="0" fontId="27" fillId="0" borderId="63" xfId="0" applyFont="1" applyBorder="1"/>
    <xf numFmtId="0" fontId="27" fillId="0" borderId="64" xfId="0" applyFont="1" applyBorder="1" applyAlignment="1">
      <alignment vertical="center" textRotation="255"/>
    </xf>
    <xf numFmtId="0" fontId="28" fillId="0" borderId="0" xfId="0" applyFont="1"/>
    <xf numFmtId="0" fontId="27" fillId="0" borderId="0" xfId="0" applyFont="1" applyAlignment="1">
      <alignment horizontal="center" vertical="center"/>
    </xf>
    <xf numFmtId="0" fontId="27" fillId="0" borderId="65" xfId="0" applyFont="1" applyBorder="1"/>
    <xf numFmtId="0" fontId="43" fillId="0" borderId="66" xfId="0" applyFont="1" applyBorder="1"/>
    <xf numFmtId="0" fontId="43" fillId="0" borderId="67" xfId="0" applyFont="1" applyBorder="1"/>
    <xf numFmtId="0" fontId="43" fillId="0" borderId="68" xfId="0" applyFont="1" applyBorder="1"/>
    <xf numFmtId="0" fontId="27" fillId="0" borderId="0" xfId="0" applyFont="1" applyAlignment="1">
      <alignment horizontal="center"/>
    </xf>
    <xf numFmtId="0" fontId="27" fillId="0" borderId="0" xfId="0" applyFont="1" applyAlignment="1">
      <alignment horizontal="left" vertical="top"/>
    </xf>
    <xf numFmtId="0" fontId="27" fillId="0" borderId="0" xfId="0" applyFont="1" applyAlignment="1">
      <alignment wrapText="1"/>
    </xf>
    <xf numFmtId="49" fontId="28" fillId="0" borderId="0" xfId="0" applyNumberFormat="1" applyFont="1" applyAlignment="1">
      <alignment horizontal="left"/>
    </xf>
    <xf numFmtId="0" fontId="27" fillId="0" borderId="0" xfId="0" applyFont="1" applyAlignment="1" applyProtection="1">
      <alignment horizontal="center" vertical="center"/>
      <protection hidden="1"/>
    </xf>
    <xf numFmtId="0" fontId="27" fillId="0" borderId="0" xfId="0" applyFont="1" applyAlignment="1" applyProtection="1">
      <alignment vertical="center"/>
      <protection locked="0"/>
    </xf>
    <xf numFmtId="0" fontId="28" fillId="0" borderId="0" xfId="0" applyFont="1" applyAlignment="1" applyProtection="1">
      <alignment vertical="top"/>
      <protection hidden="1"/>
    </xf>
    <xf numFmtId="0" fontId="50" fillId="0" borderId="0" xfId="0" applyFont="1" applyAlignment="1" applyProtection="1">
      <alignment vertical="top"/>
      <protection locked="0"/>
    </xf>
    <xf numFmtId="0" fontId="28" fillId="0" borderId="0" xfId="0" applyFont="1" applyAlignment="1" applyProtection="1">
      <alignment vertical="top"/>
      <protection locked="0"/>
    </xf>
    <xf numFmtId="0" fontId="28" fillId="0" borderId="0" xfId="0" applyFont="1" applyAlignment="1">
      <alignment vertical="top"/>
    </xf>
    <xf numFmtId="0" fontId="28" fillId="0" borderId="4" xfId="0" applyFont="1" applyBorder="1" applyAlignment="1">
      <alignment vertical="center" wrapText="1"/>
    </xf>
    <xf numFmtId="0" fontId="50" fillId="0" borderId="0" xfId="0" applyFont="1" applyAlignment="1" applyProtection="1">
      <alignment vertical="center"/>
      <protection locked="0"/>
    </xf>
    <xf numFmtId="0" fontId="50" fillId="0" borderId="0" xfId="0" applyFont="1" applyProtection="1">
      <protection locked="0"/>
    </xf>
    <xf numFmtId="0" fontId="50" fillId="0" borderId="0" xfId="0" applyFont="1" applyAlignment="1" applyProtection="1">
      <alignment vertical="center"/>
      <protection locked="0" hidden="1"/>
    </xf>
    <xf numFmtId="0" fontId="29" fillId="0" borderId="0" xfId="0" applyFont="1" applyAlignment="1">
      <alignment horizontal="left" vertical="top" wrapText="1"/>
    </xf>
    <xf numFmtId="0" fontId="28" fillId="0" borderId="61" xfId="0" applyFont="1" applyBorder="1" applyAlignment="1">
      <alignment vertical="top"/>
    </xf>
    <xf numFmtId="0" fontId="28" fillId="0" borderId="62" xfId="0" applyFont="1" applyBorder="1" applyAlignment="1">
      <alignment vertical="top"/>
    </xf>
    <xf numFmtId="0" fontId="28" fillId="0" borderId="63" xfId="0" applyFont="1" applyBorder="1" applyAlignment="1">
      <alignment vertical="top"/>
    </xf>
    <xf numFmtId="0" fontId="28" fillId="0" borderId="64" xfId="0" applyFont="1" applyBorder="1" applyAlignment="1">
      <alignment vertical="top"/>
    </xf>
    <xf numFmtId="0" fontId="28" fillId="0" borderId="65" xfId="0" applyFont="1" applyBorder="1" applyAlignment="1">
      <alignment vertical="top"/>
    </xf>
    <xf numFmtId="0" fontId="27" fillId="0" borderId="64" xfId="0" applyFont="1" applyBorder="1" applyAlignment="1">
      <alignment horizontal="center"/>
    </xf>
    <xf numFmtId="0" fontId="27" fillId="0" borderId="65" xfId="0" applyFont="1" applyBorder="1" applyAlignment="1">
      <alignment wrapText="1"/>
    </xf>
    <xf numFmtId="0" fontId="27" fillId="0" borderId="66" xfId="0" applyFont="1" applyBorder="1" applyAlignment="1">
      <alignment horizontal="center"/>
    </xf>
    <xf numFmtId="0" fontId="27" fillId="0" borderId="67" xfId="0" applyFont="1" applyBorder="1" applyAlignment="1">
      <alignment vertical="center"/>
    </xf>
    <xf numFmtId="0" fontId="27" fillId="0" borderId="67" xfId="0" applyFont="1" applyBorder="1"/>
    <xf numFmtId="0" fontId="27" fillId="0" borderId="68" xfId="0" applyFont="1" applyBorder="1" applyAlignment="1">
      <alignment wrapText="1"/>
    </xf>
    <xf numFmtId="0" fontId="34" fillId="0" borderId="0" xfId="0" applyFont="1" applyAlignment="1" applyProtection="1">
      <alignment wrapText="1"/>
      <protection hidden="1"/>
    </xf>
    <xf numFmtId="0" fontId="27" fillId="0" borderId="0" xfId="0" applyFont="1" applyAlignment="1">
      <alignment horizontal="center" vertical="top"/>
    </xf>
    <xf numFmtId="0" fontId="29" fillId="0" borderId="2" xfId="0" applyFont="1" applyBorder="1" applyAlignment="1">
      <alignment horizontal="right"/>
    </xf>
    <xf numFmtId="0" fontId="32" fillId="0" borderId="0" xfId="0" applyFont="1" applyProtection="1">
      <protection hidden="1"/>
    </xf>
    <xf numFmtId="0" fontId="34" fillId="0" borderId="0" xfId="0" applyFont="1" applyAlignment="1" applyProtection="1">
      <alignment vertical="center" wrapText="1"/>
      <protection hidden="1"/>
    </xf>
    <xf numFmtId="0" fontId="32" fillId="0" borderId="0" xfId="0" applyFont="1" applyAlignment="1" applyProtection="1">
      <alignment vertical="center"/>
      <protection hidden="1"/>
    </xf>
    <xf numFmtId="0" fontId="34" fillId="0" borderId="0" xfId="0" applyFont="1" applyAlignment="1">
      <alignment vertical="center" wrapText="1"/>
    </xf>
    <xf numFmtId="0" fontId="29" fillId="0" borderId="0" xfId="0" applyFont="1" applyAlignment="1" applyProtection="1">
      <alignment vertical="center"/>
      <protection hidden="1"/>
    </xf>
    <xf numFmtId="0" fontId="28" fillId="0" borderId="5" xfId="0" applyFont="1" applyBorder="1" applyAlignment="1">
      <alignment vertical="center" wrapText="1"/>
    </xf>
    <xf numFmtId="0" fontId="26" fillId="0" borderId="8" xfId="0" applyFont="1" applyBorder="1" applyAlignment="1" applyProtection="1">
      <alignment vertical="center" wrapText="1"/>
      <protection hidden="1"/>
    </xf>
    <xf numFmtId="0" fontId="26" fillId="0" borderId="0" xfId="0" applyFont="1" applyAlignment="1" applyProtection="1">
      <alignment horizontal="left" vertical="center" wrapText="1"/>
      <protection hidden="1"/>
    </xf>
    <xf numFmtId="0" fontId="34" fillId="0" borderId="0" xfId="0" applyFont="1" applyAlignment="1" applyProtection="1">
      <alignment horizontal="center" vertical="center" wrapText="1"/>
      <protection hidden="1"/>
    </xf>
    <xf numFmtId="0" fontId="34" fillId="0" borderId="0" xfId="0" applyFont="1" applyAlignment="1" applyProtection="1">
      <alignment horizontal="left" vertical="center" wrapText="1"/>
      <protection hidden="1"/>
    </xf>
    <xf numFmtId="0" fontId="26" fillId="0" borderId="0" xfId="0" applyFont="1" applyAlignment="1" applyProtection="1">
      <alignment vertical="center" wrapText="1"/>
      <protection hidden="1"/>
    </xf>
    <xf numFmtId="0" fontId="45" fillId="0" borderId="0" xfId="0" applyFont="1" applyAlignment="1" applyProtection="1">
      <alignment vertical="center" wrapText="1"/>
      <protection hidden="1"/>
    </xf>
    <xf numFmtId="0" fontId="28" fillId="0" borderId="6" xfId="0" applyFont="1" applyBorder="1" applyAlignment="1" applyProtection="1">
      <alignment vertical="center" wrapText="1"/>
      <protection hidden="1"/>
    </xf>
    <xf numFmtId="0" fontId="28" fillId="0" borderId="2" xfId="0" applyFont="1" applyBorder="1" applyAlignment="1" applyProtection="1">
      <alignment vertical="center" wrapText="1"/>
      <protection hidden="1"/>
    </xf>
    <xf numFmtId="0" fontId="28" fillId="0" borderId="7" xfId="0" applyFont="1" applyBorder="1" applyAlignment="1" applyProtection="1">
      <alignment vertical="center" wrapText="1"/>
      <protection hidden="1"/>
    </xf>
    <xf numFmtId="0" fontId="28" fillId="0" borderId="7" xfId="0" applyFont="1" applyBorder="1" applyAlignment="1" applyProtection="1">
      <alignment vertical="top" wrapText="1"/>
      <protection hidden="1"/>
    </xf>
    <xf numFmtId="0" fontId="28" fillId="0" borderId="5" xfId="0" applyFont="1" applyBorder="1" applyAlignment="1">
      <alignment horizontal="left" vertical="top"/>
    </xf>
    <xf numFmtId="0" fontId="34" fillId="0" borderId="0" xfId="0" applyFont="1" applyAlignment="1" applyProtection="1">
      <alignment horizontal="center" vertical="top" wrapText="1"/>
      <protection hidden="1"/>
    </xf>
    <xf numFmtId="0" fontId="27" fillId="0" borderId="0" xfId="0" applyFont="1" applyAlignment="1" applyProtection="1">
      <alignment horizontal="center" vertical="top"/>
      <protection hidden="1"/>
    </xf>
    <xf numFmtId="0" fontId="28" fillId="0" borderId="6" xfId="0" applyFont="1" applyBorder="1" applyAlignment="1">
      <alignment vertical="center" wrapText="1"/>
    </xf>
    <xf numFmtId="0" fontId="28" fillId="0" borderId="2" xfId="0" applyFont="1" applyBorder="1" applyAlignment="1">
      <alignment vertical="center" wrapText="1"/>
    </xf>
    <xf numFmtId="0" fontId="28" fillId="0" borderId="7" xfId="0" applyFont="1" applyBorder="1" applyAlignment="1">
      <alignment vertical="center" wrapText="1"/>
    </xf>
    <xf numFmtId="0" fontId="27" fillId="0" borderId="8" xfId="0" applyFont="1" applyBorder="1" applyAlignment="1">
      <alignment horizontal="right" vertical="center"/>
    </xf>
    <xf numFmtId="0" fontId="27" fillId="0" borderId="12" xfId="0" applyFont="1" applyBorder="1" applyAlignment="1">
      <alignment vertical="center"/>
    </xf>
    <xf numFmtId="0" fontId="26" fillId="0" borderId="0" xfId="0" applyFont="1" applyAlignment="1" applyProtection="1">
      <alignment wrapText="1"/>
      <protection hidden="1"/>
    </xf>
    <xf numFmtId="0" fontId="28" fillId="0" borderId="71" xfId="0" applyFont="1" applyBorder="1" applyAlignment="1" applyProtection="1">
      <alignment vertical="top"/>
      <protection hidden="1"/>
    </xf>
    <xf numFmtId="0" fontId="28" fillId="0" borderId="72" xfId="0" applyFont="1" applyBorder="1" applyAlignment="1" applyProtection="1">
      <alignment vertical="top"/>
      <protection hidden="1"/>
    </xf>
    <xf numFmtId="0" fontId="28" fillId="0" borderId="73" xfId="0" applyFont="1" applyBorder="1" applyAlignment="1" applyProtection="1">
      <alignment vertical="top"/>
      <protection hidden="1"/>
    </xf>
    <xf numFmtId="0" fontId="28" fillId="0" borderId="74" xfId="0" applyFont="1" applyBorder="1" applyAlignment="1" applyProtection="1">
      <alignment vertical="top"/>
      <protection hidden="1"/>
    </xf>
    <xf numFmtId="0" fontId="28" fillId="0" borderId="75" xfId="0" applyFont="1" applyBorder="1" applyAlignment="1" applyProtection="1">
      <alignment vertical="top"/>
      <protection hidden="1"/>
    </xf>
    <xf numFmtId="0" fontId="28" fillId="0" borderId="76" xfId="0" applyFont="1" applyBorder="1" applyAlignment="1" applyProtection="1">
      <alignment vertical="top"/>
      <protection hidden="1"/>
    </xf>
    <xf numFmtId="0" fontId="28" fillId="0" borderId="77" xfId="0" applyFont="1" applyBorder="1" applyAlignment="1" applyProtection="1">
      <alignment vertical="top"/>
      <protection hidden="1"/>
    </xf>
    <xf numFmtId="0" fontId="28" fillId="0" borderId="78" xfId="0" applyFont="1" applyBorder="1" applyAlignment="1" applyProtection="1">
      <alignment vertical="top"/>
      <protection hidden="1"/>
    </xf>
    <xf numFmtId="0" fontId="28" fillId="0" borderId="74" xfId="0" applyFont="1" applyBorder="1" applyAlignment="1">
      <alignment vertical="top"/>
    </xf>
    <xf numFmtId="0" fontId="27" fillId="0" borderId="1" xfId="0" applyFont="1" applyBorder="1" applyAlignment="1">
      <alignment horizontal="center" vertical="center"/>
    </xf>
    <xf numFmtId="0" fontId="27" fillId="0" borderId="0" xfId="0" applyFont="1" applyAlignment="1">
      <alignment horizontal="left" wrapText="1"/>
    </xf>
    <xf numFmtId="0" fontId="28" fillId="0" borderId="3" xfId="0" applyFont="1" applyBorder="1" applyAlignment="1">
      <alignment horizontal="center" vertical="center" wrapText="1"/>
    </xf>
    <xf numFmtId="0" fontId="28" fillId="0" borderId="4" xfId="0" applyFont="1" applyBorder="1" applyAlignment="1">
      <alignment horizontal="center" vertical="center" wrapText="1"/>
    </xf>
    <xf numFmtId="0" fontId="28" fillId="0" borderId="0" xfId="0" applyFont="1" applyAlignment="1">
      <alignment horizontal="left" vertical="center" wrapText="1"/>
    </xf>
    <xf numFmtId="0" fontId="29" fillId="0" borderId="0" xfId="0" applyFont="1" applyAlignment="1">
      <alignment horizontal="right"/>
    </xf>
    <xf numFmtId="0" fontId="27" fillId="0" borderId="15" xfId="0" applyFont="1" applyBorder="1" applyAlignment="1">
      <alignment horizontal="center" vertical="center"/>
    </xf>
    <xf numFmtId="14" fontId="27" fillId="0" borderId="0" xfId="0" applyNumberFormat="1" applyFont="1" applyAlignment="1" applyProtection="1">
      <alignment vertical="center"/>
      <protection locked="0"/>
    </xf>
    <xf numFmtId="0" fontId="27" fillId="0" borderId="0" xfId="0" applyFont="1" applyAlignment="1" applyProtection="1">
      <alignment shrinkToFit="1"/>
      <protection locked="0"/>
    </xf>
    <xf numFmtId="14" fontId="27" fillId="0" borderId="0" xfId="0" applyNumberFormat="1" applyFont="1" applyAlignment="1" applyProtection="1">
      <alignment horizontal="left"/>
      <protection locked="0"/>
    </xf>
    <xf numFmtId="14" fontId="27" fillId="0" borderId="0" xfId="0" applyNumberFormat="1" applyFont="1" applyProtection="1">
      <protection locked="0"/>
    </xf>
    <xf numFmtId="0" fontId="27" fillId="0" borderId="0" xfId="8" applyFont="1" applyAlignment="1">
      <alignment vertical="center" wrapText="1"/>
    </xf>
    <xf numFmtId="0" fontId="27" fillId="0" borderId="2" xfId="0" applyFont="1" applyBorder="1" applyAlignment="1">
      <alignment horizontal="right" vertical="center"/>
    </xf>
    <xf numFmtId="0" fontId="28" fillId="0" borderId="19" xfId="0" applyFont="1" applyBorder="1" applyAlignment="1">
      <alignment vertical="center"/>
    </xf>
    <xf numFmtId="0" fontId="27" fillId="0" borderId="0" xfId="0" applyFont="1" applyAlignment="1">
      <alignment horizontal="center" vertical="center" wrapText="1"/>
    </xf>
    <xf numFmtId="0" fontId="32" fillId="0" borderId="0" xfId="0" applyFont="1" applyAlignment="1" applyProtection="1">
      <alignment horizontal="center" vertical="top" wrapText="1"/>
      <protection hidden="1"/>
    </xf>
    <xf numFmtId="0" fontId="48" fillId="0" borderId="0" xfId="0" applyFont="1" applyAlignment="1" applyProtection="1">
      <alignment horizontal="center" wrapText="1"/>
      <protection hidden="1"/>
    </xf>
    <xf numFmtId="0" fontId="29" fillId="0" borderId="0" xfId="0" applyFont="1" applyProtection="1">
      <protection hidden="1"/>
    </xf>
    <xf numFmtId="0" fontId="25" fillId="0" borderId="0" xfId="0" applyFont="1" applyAlignment="1">
      <alignment horizontal="right" vertical="top"/>
    </xf>
    <xf numFmtId="14" fontId="0" fillId="0" borderId="0" xfId="0" applyNumberFormat="1" applyAlignment="1">
      <alignment horizontal="left" vertical="center"/>
    </xf>
    <xf numFmtId="0" fontId="21" fillId="0" borderId="0" xfId="10" applyFont="1">
      <alignment vertical="center"/>
    </xf>
    <xf numFmtId="0" fontId="21" fillId="0" borderId="0" xfId="10" applyFont="1" applyAlignment="1">
      <alignment horizontal="center" vertical="center"/>
    </xf>
    <xf numFmtId="0" fontId="55" fillId="0" borderId="0" xfId="10" applyFont="1" applyProtection="1">
      <alignment vertical="center"/>
      <protection hidden="1"/>
    </xf>
    <xf numFmtId="0" fontId="55" fillId="0" borderId="0" xfId="10" applyFont="1">
      <alignment vertical="center"/>
    </xf>
    <xf numFmtId="0" fontId="55" fillId="0" borderId="0" xfId="10" applyFont="1" applyAlignment="1">
      <alignment horizontal="left" vertical="center"/>
    </xf>
    <xf numFmtId="0" fontId="1" fillId="0" borderId="0" xfId="10">
      <alignment vertical="center"/>
    </xf>
    <xf numFmtId="49" fontId="30" fillId="0" borderId="0" xfId="10" applyNumberFormat="1" applyFont="1" applyAlignment="1">
      <alignment horizontal="center" vertical="center"/>
    </xf>
    <xf numFmtId="0" fontId="30" fillId="0" borderId="0" xfId="10" applyFont="1">
      <alignment vertical="center"/>
    </xf>
    <xf numFmtId="0" fontId="55" fillId="0" borderId="0" xfId="10" applyFont="1" applyAlignment="1" applyProtection="1">
      <protection hidden="1"/>
    </xf>
    <xf numFmtId="0" fontId="55" fillId="0" borderId="0" xfId="10" applyFont="1" applyAlignment="1"/>
    <xf numFmtId="0" fontId="1" fillId="0" borderId="0" xfId="10" applyAlignment="1"/>
    <xf numFmtId="0" fontId="30" fillId="0" borderId="0" xfId="10" applyFont="1" applyAlignment="1"/>
    <xf numFmtId="0" fontId="30" fillId="0" borderId="0" xfId="10" applyFont="1" applyAlignment="1">
      <alignment vertical="top"/>
    </xf>
    <xf numFmtId="0" fontId="21" fillId="0" borderId="0" xfId="10" applyFont="1" applyAlignment="1"/>
    <xf numFmtId="0" fontId="36" fillId="0" borderId="23" xfId="10" applyFont="1" applyBorder="1" applyAlignment="1">
      <alignment horizontal="center" vertical="center"/>
    </xf>
    <xf numFmtId="0" fontId="56" fillId="0" borderId="8" xfId="10" applyFont="1" applyBorder="1" applyAlignment="1" applyProtection="1">
      <protection hidden="1"/>
    </xf>
    <xf numFmtId="0" fontId="37" fillId="0" borderId="8" xfId="10" applyFont="1" applyBorder="1" applyAlignment="1" applyProtection="1">
      <alignment vertical="center" wrapText="1"/>
      <protection hidden="1"/>
    </xf>
    <xf numFmtId="0" fontId="21" fillId="0" borderId="2" xfId="10" applyFont="1" applyBorder="1" applyProtection="1">
      <alignment vertical="center"/>
      <protection locked="0"/>
    </xf>
    <xf numFmtId="0" fontId="21" fillId="0" borderId="1" xfId="10" applyFont="1" applyBorder="1" applyAlignment="1">
      <alignment horizontal="center" vertical="center"/>
    </xf>
    <xf numFmtId="0" fontId="55" fillId="0" borderId="0" xfId="10" applyFont="1" applyAlignment="1" applyProtection="1">
      <alignment horizontal="center" vertical="center"/>
      <protection hidden="1"/>
    </xf>
    <xf numFmtId="0" fontId="1" fillId="0" borderId="0" xfId="10" applyAlignment="1" applyProtection="1">
      <alignment horizontal="center" vertical="center"/>
      <protection hidden="1"/>
    </xf>
    <xf numFmtId="0" fontId="1" fillId="0" borderId="0" xfId="10" applyProtection="1">
      <alignment vertical="center"/>
      <protection hidden="1"/>
    </xf>
    <xf numFmtId="0" fontId="21" fillId="2" borderId="11" xfId="10" applyFont="1" applyFill="1" applyBorder="1">
      <alignment vertical="center"/>
    </xf>
    <xf numFmtId="0" fontId="30" fillId="2" borderId="0" xfId="10" applyFont="1" applyFill="1">
      <alignment vertical="center"/>
    </xf>
    <xf numFmtId="0" fontId="30" fillId="2" borderId="0" xfId="10" applyFont="1" applyFill="1" applyAlignment="1"/>
    <xf numFmtId="0" fontId="21" fillId="2" borderId="0" xfId="10" applyFont="1" applyFill="1" applyAlignment="1"/>
    <xf numFmtId="0" fontId="25" fillId="2" borderId="0" xfId="10" applyFont="1" applyFill="1">
      <alignment vertical="center"/>
    </xf>
    <xf numFmtId="0" fontId="1" fillId="0" borderId="0" xfId="10" applyAlignment="1" applyProtection="1">
      <protection hidden="1"/>
    </xf>
    <xf numFmtId="0" fontId="30" fillId="2" borderId="9" xfId="10" applyFont="1" applyFill="1" applyBorder="1" applyAlignment="1">
      <alignment horizontal="left" vertical="center"/>
    </xf>
    <xf numFmtId="0" fontId="30" fillId="2" borderId="10" xfId="10" applyFont="1" applyFill="1" applyBorder="1" applyAlignment="1">
      <alignment horizontal="left" vertical="center"/>
    </xf>
    <xf numFmtId="0" fontId="30" fillId="2" borderId="11" xfId="10" applyFont="1" applyFill="1" applyBorder="1">
      <alignment vertical="center"/>
    </xf>
    <xf numFmtId="0" fontId="21" fillId="0" borderId="0" xfId="10" applyFont="1" applyAlignment="1">
      <alignment horizontal="left" vertical="center"/>
    </xf>
    <xf numFmtId="0" fontId="41" fillId="0" borderId="0" xfId="10" applyFont="1" applyAlignment="1"/>
    <xf numFmtId="49" fontId="27" fillId="0" borderId="0" xfId="0" applyNumberFormat="1" applyFont="1" applyAlignment="1">
      <alignment horizontal="center" vertical="center"/>
    </xf>
    <xf numFmtId="0" fontId="27" fillId="0" borderId="0" xfId="0" applyFont="1" applyAlignment="1">
      <alignment vertical="top" wrapText="1"/>
    </xf>
    <xf numFmtId="0" fontId="27" fillId="0" borderId="0" xfId="0" applyFont="1" applyAlignment="1" applyProtection="1">
      <alignment vertical="top"/>
      <protection hidden="1"/>
    </xf>
    <xf numFmtId="0" fontId="27" fillId="0" borderId="8" xfId="0" applyFont="1" applyBorder="1" applyAlignment="1">
      <alignment horizontal="left" vertical="center" wrapText="1"/>
    </xf>
    <xf numFmtId="0" fontId="27" fillId="0" borderId="2" xfId="0" applyFont="1" applyBorder="1" applyAlignment="1">
      <alignment horizontal="left" vertical="center" wrapText="1"/>
    </xf>
    <xf numFmtId="0" fontId="27" fillId="0" borderId="12" xfId="0" applyFont="1" applyBorder="1" applyAlignment="1">
      <alignment horizontal="center" vertical="center"/>
    </xf>
    <xf numFmtId="0" fontId="28" fillId="0" borderId="8" xfId="0" applyFont="1" applyBorder="1" applyAlignment="1">
      <alignment horizontal="center" vertical="center" wrapText="1"/>
    </xf>
    <xf numFmtId="0" fontId="28" fillId="0" borderId="0" xfId="0" applyFont="1" applyAlignment="1">
      <alignment horizontal="center" vertical="center" wrapText="1"/>
    </xf>
    <xf numFmtId="0" fontId="27" fillId="0" borderId="16" xfId="0" applyFont="1" applyBorder="1" applyAlignment="1">
      <alignment horizontal="center" vertical="center"/>
    </xf>
    <xf numFmtId="0" fontId="32" fillId="0" borderId="44" xfId="0" applyFont="1" applyBorder="1" applyAlignment="1" applyProtection="1">
      <alignment horizontal="left" vertical="center" wrapText="1"/>
      <protection locked="0"/>
    </xf>
    <xf numFmtId="0" fontId="32" fillId="0" borderId="69" xfId="0" applyFont="1" applyBorder="1" applyAlignment="1" applyProtection="1">
      <alignment horizontal="left" vertical="center" wrapText="1"/>
      <protection locked="0"/>
    </xf>
    <xf numFmtId="0" fontId="32" fillId="0" borderId="1" xfId="0" applyFont="1" applyBorder="1" applyAlignment="1" applyProtection="1">
      <alignment horizontal="left" vertical="center" wrapText="1"/>
      <protection locked="0"/>
    </xf>
    <xf numFmtId="49" fontId="27" fillId="0" borderId="0" xfId="0" applyNumberFormat="1" applyFont="1" applyAlignment="1">
      <alignment horizontal="left" vertical="top"/>
    </xf>
    <xf numFmtId="0" fontId="27" fillId="0" borderId="4" xfId="0" applyFont="1" applyBorder="1" applyAlignment="1">
      <alignment vertical="center" wrapText="1"/>
    </xf>
    <xf numFmtId="0" fontId="27" fillId="0" borderId="12" xfId="0" applyFont="1" applyBorder="1" applyAlignment="1">
      <alignment vertical="top" wrapText="1"/>
    </xf>
    <xf numFmtId="0" fontId="27" fillId="0" borderId="3" xfId="0" applyFont="1" applyBorder="1" applyAlignment="1">
      <alignment horizontal="right" vertical="center"/>
    </xf>
    <xf numFmtId="0" fontId="27" fillId="0" borderId="4" xfId="0" applyFont="1" applyBorder="1" applyAlignment="1">
      <alignment horizontal="center" vertical="center"/>
    </xf>
    <xf numFmtId="0" fontId="27" fillId="0" borderId="6" xfId="0" applyFont="1" applyBorder="1" applyAlignment="1" applyProtection="1">
      <alignment vertical="center"/>
      <protection hidden="1"/>
    </xf>
    <xf numFmtId="0" fontId="27" fillId="0" borderId="2" xfId="0" applyFont="1" applyBorder="1" applyAlignment="1" applyProtection="1">
      <alignment vertical="center"/>
      <protection hidden="1"/>
    </xf>
    <xf numFmtId="0" fontId="27" fillId="0" borderId="7" xfId="0" applyFont="1" applyBorder="1" applyAlignment="1" applyProtection="1">
      <alignment vertical="center"/>
      <protection hidden="1"/>
    </xf>
    <xf numFmtId="0" fontId="27" fillId="0" borderId="7" xfId="0" applyFont="1" applyBorder="1" applyAlignment="1">
      <alignment vertical="center"/>
    </xf>
    <xf numFmtId="0" fontId="27" fillId="0" borderId="3" xfId="0" applyFont="1" applyBorder="1" applyAlignment="1">
      <alignment vertical="top" wrapText="1"/>
    </xf>
    <xf numFmtId="0" fontId="27" fillId="0" borderId="4" xfId="0" applyFont="1" applyBorder="1" applyAlignment="1">
      <alignment vertical="top" wrapText="1"/>
    </xf>
    <xf numFmtId="0" fontId="27" fillId="0" borderId="5" xfId="0" applyFont="1" applyBorder="1" applyAlignment="1">
      <alignment vertical="top" wrapText="1"/>
    </xf>
    <xf numFmtId="0" fontId="27" fillId="0" borderId="3" xfId="0" applyFont="1" applyBorder="1" applyAlignment="1">
      <alignment vertical="center" wrapText="1"/>
    </xf>
    <xf numFmtId="0" fontId="27" fillId="0" borderId="5" xfId="0" applyFont="1" applyBorder="1" applyAlignment="1">
      <alignment vertical="center" wrapText="1"/>
    </xf>
    <xf numFmtId="0" fontId="27" fillId="0" borderId="2" xfId="0" applyFont="1" applyBorder="1" applyAlignment="1">
      <alignment horizontal="right" vertical="center" wrapText="1"/>
    </xf>
    <xf numFmtId="0" fontId="27" fillId="0" borderId="8" xfId="0" applyFont="1" applyBorder="1" applyAlignment="1">
      <alignment vertical="center" wrapText="1"/>
    </xf>
    <xf numFmtId="0" fontId="21" fillId="0" borderId="2" xfId="10" applyFont="1" applyBorder="1" applyProtection="1">
      <alignment vertical="center"/>
      <protection hidden="1"/>
    </xf>
    <xf numFmtId="0" fontId="21" fillId="0" borderId="2" xfId="10" applyFont="1" applyBorder="1" applyAlignment="1" applyProtection="1">
      <alignment horizontal="left" vertical="center"/>
      <protection hidden="1"/>
    </xf>
    <xf numFmtId="0" fontId="21" fillId="0" borderId="0" xfId="10" applyFont="1" applyProtection="1">
      <alignment vertical="center"/>
      <protection hidden="1"/>
    </xf>
    <xf numFmtId="0" fontId="21" fillId="0" borderId="1" xfId="10" applyFont="1" applyBorder="1" applyAlignment="1" applyProtection="1">
      <alignment horizontal="center" vertical="center"/>
      <protection hidden="1"/>
    </xf>
    <xf numFmtId="0" fontId="21" fillId="0" borderId="36" xfId="10" applyFont="1" applyBorder="1" applyAlignment="1" applyProtection="1">
      <alignment horizontal="center" vertical="center"/>
      <protection hidden="1"/>
    </xf>
    <xf numFmtId="0" fontId="21" fillId="2" borderId="11" xfId="10" applyFont="1" applyFill="1" applyBorder="1" applyProtection="1">
      <alignment vertical="center"/>
      <protection hidden="1"/>
    </xf>
    <xf numFmtId="0" fontId="27" fillId="0" borderId="12" xfId="0" applyFont="1" applyBorder="1" applyAlignment="1">
      <alignment horizontal="left" vertical="center" wrapText="1"/>
    </xf>
    <xf numFmtId="0" fontId="27" fillId="0" borderId="4" xfId="0" applyFont="1" applyBorder="1" applyAlignment="1">
      <alignment horizontal="center" vertical="center"/>
    </xf>
    <xf numFmtId="0" fontId="27" fillId="0" borderId="4" xfId="0" applyFont="1" applyBorder="1" applyAlignment="1">
      <alignment horizontal="left" vertical="center"/>
    </xf>
    <xf numFmtId="0" fontId="27" fillId="0" borderId="0" xfId="0" applyFont="1" applyBorder="1" applyAlignment="1">
      <alignment horizontal="left" vertical="center"/>
    </xf>
    <xf numFmtId="0" fontId="27" fillId="0" borderId="0" xfId="0" applyFont="1" applyBorder="1" applyAlignment="1">
      <alignment horizontal="center" vertical="center"/>
    </xf>
    <xf numFmtId="0" fontId="27" fillId="0" borderId="0" xfId="0" applyFont="1" applyBorder="1" applyAlignment="1">
      <alignment vertical="center"/>
    </xf>
    <xf numFmtId="0" fontId="27" fillId="0" borderId="0" xfId="0" applyFont="1" applyBorder="1" applyAlignment="1">
      <alignment horizontal="left" vertical="center" wrapText="1"/>
    </xf>
    <xf numFmtId="0" fontId="27" fillId="0" borderId="6" xfId="0" applyFont="1" applyBorder="1" applyAlignment="1">
      <alignment horizontal="right" vertical="center"/>
    </xf>
    <xf numFmtId="0" fontId="27" fillId="0" borderId="7" xfId="0" applyFont="1" applyBorder="1" applyAlignment="1" applyProtection="1">
      <alignment horizontal="left" vertical="center"/>
      <protection hidden="1"/>
    </xf>
    <xf numFmtId="0" fontId="27" fillId="0" borderId="0" xfId="0" applyFont="1" applyAlignment="1">
      <alignment horizontal="center" vertical="center"/>
    </xf>
    <xf numFmtId="0" fontId="27" fillId="0" borderId="0" xfId="0" applyFont="1" applyAlignment="1">
      <alignment vertical="center"/>
    </xf>
    <xf numFmtId="0" fontId="27" fillId="0" borderId="0" xfId="0" applyFont="1"/>
    <xf numFmtId="0" fontId="27" fillId="0" borderId="2" xfId="0" applyFont="1" applyBorder="1" applyAlignment="1">
      <alignment vertical="center"/>
    </xf>
    <xf numFmtId="0" fontId="27" fillId="0" borderId="2" xfId="0" applyFont="1" applyBorder="1" applyAlignment="1" applyProtection="1">
      <alignment horizontal="center" vertical="center"/>
      <protection locked="0"/>
    </xf>
    <xf numFmtId="0" fontId="27" fillId="0" borderId="4" xfId="0" applyFont="1" applyBorder="1" applyAlignment="1">
      <alignment horizontal="left" vertical="center"/>
    </xf>
    <xf numFmtId="0" fontId="28" fillId="0" borderId="4" xfId="0" applyFont="1" applyBorder="1" applyAlignment="1">
      <alignment horizontal="left" vertical="top"/>
    </xf>
    <xf numFmtId="0" fontId="27" fillId="0" borderId="2" xfId="0" applyFont="1" applyBorder="1" applyAlignment="1" applyProtection="1">
      <alignment horizontal="center" wrapText="1"/>
      <protection locked="0"/>
    </xf>
    <xf numFmtId="0" fontId="29" fillId="0" borderId="0" xfId="0" applyFont="1" applyAlignment="1">
      <alignment horizontal="right"/>
    </xf>
    <xf numFmtId="0" fontId="27" fillId="0" borderId="0" xfId="0" applyFont="1" applyBorder="1" applyAlignment="1">
      <alignment vertical="center" wrapText="1"/>
    </xf>
    <xf numFmtId="0" fontId="32" fillId="0" borderId="0" xfId="0" applyFont="1" applyAlignment="1" applyProtection="1">
      <alignment vertical="center" wrapText="1"/>
      <protection hidden="1"/>
    </xf>
    <xf numFmtId="0" fontId="28" fillId="0" borderId="0" xfId="0" applyFont="1" applyAlignment="1" applyProtection="1">
      <alignment vertical="center"/>
      <protection hidden="1"/>
    </xf>
    <xf numFmtId="0" fontId="28" fillId="0" borderId="72" xfId="0" applyFont="1" applyBorder="1" applyAlignment="1" applyProtection="1">
      <alignment vertical="center"/>
      <protection hidden="1"/>
    </xf>
    <xf numFmtId="0" fontId="28" fillId="0" borderId="77" xfId="0" applyFont="1" applyBorder="1" applyAlignment="1" applyProtection="1">
      <alignment vertical="center"/>
      <protection hidden="1"/>
    </xf>
    <xf numFmtId="0" fontId="27" fillId="0" borderId="12" xfId="0" applyFont="1" applyBorder="1" applyAlignment="1">
      <alignment horizontal="left" vertical="center"/>
    </xf>
    <xf numFmtId="0" fontId="27" fillId="0" borderId="0" xfId="10" applyFont="1" applyAlignment="1">
      <alignment vertical="top"/>
    </xf>
    <xf numFmtId="0" fontId="59" fillId="4" borderId="0" xfId="0" applyFont="1" applyFill="1"/>
    <xf numFmtId="0" fontId="31" fillId="0" borderId="0" xfId="0" applyFont="1" applyProtection="1">
      <protection hidden="1"/>
    </xf>
    <xf numFmtId="0" fontId="61" fillId="0" borderId="0" xfId="0" applyFont="1" applyProtection="1">
      <protection hidden="1"/>
    </xf>
    <xf numFmtId="0" fontId="31" fillId="0" borderId="0" xfId="0" applyFont="1" applyAlignment="1" applyProtection="1">
      <alignment vertical="center"/>
      <protection hidden="1"/>
    </xf>
    <xf numFmtId="0" fontId="61" fillId="0" borderId="0" xfId="0" applyFont="1" applyAlignment="1" applyProtection="1">
      <alignment vertical="center"/>
      <protection hidden="1"/>
    </xf>
    <xf numFmtId="0" fontId="62" fillId="0" borderId="0" xfId="0" applyFont="1" applyAlignment="1" applyProtection="1">
      <alignment vertical="center"/>
      <protection hidden="1"/>
    </xf>
    <xf numFmtId="0" fontId="61" fillId="0" borderId="0" xfId="0" applyFont="1" applyAlignment="1" applyProtection="1">
      <alignment vertical="center"/>
      <protection locked="0"/>
    </xf>
    <xf numFmtId="0" fontId="31" fillId="0" borderId="0" xfId="0" applyFont="1" applyAlignment="1" applyProtection="1">
      <alignment horizontal="center" vertical="center"/>
      <protection hidden="1"/>
    </xf>
    <xf numFmtId="0" fontId="61" fillId="0" borderId="0" xfId="0" applyFont="1" applyAlignment="1" applyProtection="1">
      <alignment horizontal="center" vertical="center"/>
      <protection locked="0"/>
    </xf>
    <xf numFmtId="0" fontId="61" fillId="0" borderId="0" xfId="0" applyFont="1" applyAlignment="1" applyProtection="1">
      <alignment horizontal="center" vertical="center"/>
      <protection hidden="1"/>
    </xf>
    <xf numFmtId="0" fontId="31" fillId="0" borderId="0" xfId="0" applyFont="1" applyAlignment="1" applyProtection="1">
      <alignment horizontal="center" vertical="top"/>
      <protection hidden="1"/>
    </xf>
    <xf numFmtId="0" fontId="31" fillId="0" borderId="0" xfId="0" applyFont="1" applyAlignment="1" applyProtection="1">
      <alignment horizontal="center" vertical="top"/>
      <protection locked="0"/>
    </xf>
    <xf numFmtId="0" fontId="31" fillId="0" borderId="0" xfId="0" applyFont="1" applyAlignment="1" applyProtection="1">
      <alignment horizontal="center" vertical="center"/>
      <protection locked="0"/>
    </xf>
    <xf numFmtId="0" fontId="21" fillId="0" borderId="0" xfId="0" applyFont="1" applyAlignment="1">
      <alignment horizontal="left" vertical="center"/>
    </xf>
    <xf numFmtId="0" fontId="21" fillId="0" borderId="0" xfId="0" applyFont="1" applyAlignment="1" applyProtection="1">
      <alignment horizontal="left" vertical="center" wrapText="1"/>
      <protection locked="0"/>
    </xf>
    <xf numFmtId="0" fontId="21" fillId="0" borderId="0" xfId="0" applyFont="1" applyAlignment="1" applyProtection="1">
      <alignment horizontal="left" vertical="top" wrapText="1"/>
      <protection locked="0"/>
    </xf>
    <xf numFmtId="0" fontId="21" fillId="0" borderId="0" xfId="0" applyFont="1" applyAlignment="1" applyProtection="1">
      <alignment horizontal="left" vertical="center"/>
      <protection locked="0"/>
    </xf>
    <xf numFmtId="0" fontId="21" fillId="0" borderId="0" xfId="0" applyFont="1" applyAlignment="1">
      <alignment vertical="center"/>
    </xf>
    <xf numFmtId="0" fontId="21" fillId="0" borderId="0" xfId="0" applyFont="1" applyAlignment="1" applyProtection="1">
      <alignment horizontal="left" vertical="center" wrapText="1" shrinkToFit="1"/>
      <protection locked="0"/>
    </xf>
    <xf numFmtId="0" fontId="33" fillId="0" borderId="0" xfId="0" applyFont="1" applyAlignment="1">
      <alignment horizontal="left" vertical="top" wrapText="1"/>
    </xf>
    <xf numFmtId="0" fontId="21" fillId="0" borderId="0" xfId="0" applyFont="1" applyAlignment="1">
      <alignment horizontal="right" vertical="center"/>
    </xf>
    <xf numFmtId="0" fontId="21" fillId="0" borderId="0" xfId="0" applyFont="1" applyAlignment="1">
      <alignment horizontal="left"/>
    </xf>
    <xf numFmtId="0" fontId="21" fillId="0" borderId="0" xfId="0" applyFont="1"/>
    <xf numFmtId="0" fontId="29" fillId="0" borderId="0" xfId="0" applyFont="1" applyAlignment="1">
      <alignment vertical="top" wrapText="1"/>
    </xf>
    <xf numFmtId="0" fontId="29" fillId="0" borderId="0" xfId="0" applyFont="1" applyAlignment="1">
      <alignment vertical="top"/>
    </xf>
    <xf numFmtId="49" fontId="21" fillId="0" borderId="9" xfId="0" applyNumberFormat="1" applyFont="1" applyBorder="1" applyAlignment="1" applyProtection="1">
      <alignment horizontal="center" vertical="center"/>
      <protection locked="0"/>
    </xf>
    <xf numFmtId="49" fontId="21" fillId="0" borderId="10" xfId="0" applyNumberFormat="1" applyFont="1" applyBorder="1" applyAlignment="1" applyProtection="1">
      <alignment horizontal="center" vertical="center"/>
      <protection locked="0"/>
    </xf>
    <xf numFmtId="49" fontId="21" fillId="0" borderId="11" xfId="0" applyNumberFormat="1" applyFont="1" applyBorder="1" applyAlignment="1" applyProtection="1">
      <alignment horizontal="center" vertical="center"/>
      <protection locked="0"/>
    </xf>
    <xf numFmtId="0" fontId="22" fillId="0" borderId="3" xfId="0" applyFont="1" applyBorder="1" applyAlignment="1">
      <alignment horizontal="center" vertical="center"/>
    </xf>
    <xf numFmtId="0" fontId="22" fillId="0" borderId="5" xfId="0" applyFont="1" applyBorder="1" applyAlignment="1">
      <alignment horizontal="center" vertical="center"/>
    </xf>
    <xf numFmtId="0" fontId="22" fillId="0" borderId="6" xfId="0" applyFont="1" applyBorder="1" applyAlignment="1">
      <alignment horizontal="center" vertical="center"/>
    </xf>
    <xf numFmtId="0" fontId="22" fillId="0" borderId="7" xfId="0" applyFont="1" applyBorder="1" applyAlignment="1">
      <alignment horizontal="center" vertical="center"/>
    </xf>
    <xf numFmtId="0" fontId="22" fillId="0" borderId="9" xfId="0" applyFont="1" applyBorder="1" applyAlignment="1">
      <alignment horizontal="center" vertical="center" shrinkToFit="1"/>
    </xf>
    <xf numFmtId="0" fontId="22" fillId="0" borderId="11" xfId="0" applyFont="1" applyBorder="1" applyAlignment="1">
      <alignment horizontal="center" vertical="center" shrinkToFit="1"/>
    </xf>
    <xf numFmtId="0" fontId="27" fillId="0" borderId="3" xfId="0" applyFont="1" applyBorder="1" applyAlignment="1">
      <alignment horizontal="left" vertical="center" wrapText="1"/>
    </xf>
    <xf numFmtId="0" fontId="27" fillId="0" borderId="4" xfId="0" applyFont="1" applyBorder="1" applyAlignment="1">
      <alignment horizontal="left" vertical="center" wrapText="1"/>
    </xf>
    <xf numFmtId="0" fontId="27" fillId="0" borderId="5" xfId="0" applyFont="1" applyBorder="1" applyAlignment="1">
      <alignment horizontal="left" vertical="center" wrapText="1"/>
    </xf>
    <xf numFmtId="0" fontId="27" fillId="0" borderId="8" xfId="0" applyFont="1" applyBorder="1" applyAlignment="1">
      <alignment horizontal="left" vertical="center" wrapText="1"/>
    </xf>
    <xf numFmtId="0" fontId="27" fillId="0" borderId="0" xfId="0" applyFont="1" applyAlignment="1">
      <alignment horizontal="left" vertical="center" wrapText="1"/>
    </xf>
    <xf numFmtId="0" fontId="27" fillId="0" borderId="12" xfId="0" applyFont="1" applyBorder="1" applyAlignment="1">
      <alignment horizontal="left" vertical="center" wrapText="1"/>
    </xf>
    <xf numFmtId="0" fontId="27" fillId="0" borderId="6" xfId="0" applyFont="1" applyBorder="1" applyAlignment="1">
      <alignment horizontal="left" vertical="center" wrapText="1"/>
    </xf>
    <xf numFmtId="0" fontId="27" fillId="0" borderId="2" xfId="0" applyFont="1" applyBorder="1" applyAlignment="1">
      <alignment horizontal="left" vertical="center" wrapText="1"/>
    </xf>
    <xf numFmtId="0" fontId="27" fillId="0" borderId="7" xfId="0" applyFont="1" applyBorder="1" applyAlignment="1">
      <alignment horizontal="left" vertical="center" wrapText="1"/>
    </xf>
    <xf numFmtId="0" fontId="21" fillId="0" borderId="9" xfId="0" applyFont="1" applyBorder="1" applyAlignment="1">
      <alignment horizontal="center" vertical="center"/>
    </xf>
    <xf numFmtId="0" fontId="21" fillId="0" borderId="11" xfId="0" applyFont="1" applyBorder="1" applyAlignment="1">
      <alignment horizontal="center" vertical="center"/>
    </xf>
    <xf numFmtId="0" fontId="22" fillId="0" borderId="29" xfId="0" applyFont="1" applyBorder="1" applyAlignment="1">
      <alignment horizontal="left" vertical="center"/>
    </xf>
    <xf numFmtId="0" fontId="22" fillId="0" borderId="31" xfId="0" applyFont="1" applyBorder="1" applyAlignment="1">
      <alignment horizontal="left" vertical="center"/>
    </xf>
    <xf numFmtId="0" fontId="21" fillId="0" borderId="31" xfId="0" applyFont="1" applyBorder="1" applyAlignment="1" applyProtection="1">
      <alignment horizontal="left" vertical="center" wrapText="1"/>
      <protection locked="0"/>
    </xf>
    <xf numFmtId="0" fontId="21" fillId="0" borderId="30" xfId="0" applyFont="1" applyBorder="1" applyAlignment="1" applyProtection="1">
      <alignment horizontal="left" vertical="center" wrapText="1"/>
      <protection locked="0"/>
    </xf>
    <xf numFmtId="0" fontId="21" fillId="0" borderId="18" xfId="0" applyFont="1" applyBorder="1" applyAlignment="1" applyProtection="1">
      <alignment horizontal="left" vertical="center" wrapText="1"/>
      <protection locked="0"/>
    </xf>
    <xf numFmtId="0" fontId="21" fillId="0" borderId="19" xfId="0" applyFont="1" applyBorder="1" applyAlignment="1" applyProtection="1">
      <alignment horizontal="left" vertical="center" wrapText="1"/>
      <protection locked="0"/>
    </xf>
    <xf numFmtId="0" fontId="21" fillId="0" borderId="20" xfId="0" applyFont="1" applyBorder="1" applyAlignment="1" applyProtection="1">
      <alignment horizontal="left" vertical="center" wrapText="1"/>
      <protection locked="0"/>
    </xf>
    <xf numFmtId="0" fontId="22" fillId="0" borderId="1" xfId="0" applyFont="1" applyBorder="1" applyAlignment="1">
      <alignment horizontal="center" vertical="center" shrinkToFit="1"/>
    </xf>
    <xf numFmtId="49" fontId="21" fillId="0" borderId="1" xfId="0" applyNumberFormat="1" applyFont="1" applyBorder="1" applyAlignment="1" applyProtection="1">
      <alignment horizontal="center" vertical="center"/>
      <protection locked="0"/>
    </xf>
    <xf numFmtId="0" fontId="21" fillId="0" borderId="3" xfId="0" applyFont="1" applyBorder="1" applyAlignment="1">
      <alignment horizontal="center" vertical="center"/>
    </xf>
    <xf numFmtId="0" fontId="21" fillId="0" borderId="5" xfId="0" applyFont="1" applyBorder="1" applyAlignment="1">
      <alignment horizontal="center" vertical="center"/>
    </xf>
    <xf numFmtId="0" fontId="21" fillId="0" borderId="6" xfId="0" applyFont="1" applyBorder="1" applyAlignment="1">
      <alignment horizontal="center" vertical="center"/>
    </xf>
    <xf numFmtId="0" fontId="21" fillId="0" borderId="7" xfId="0" applyFont="1" applyBorder="1" applyAlignment="1">
      <alignment horizontal="center" vertical="center"/>
    </xf>
    <xf numFmtId="0" fontId="21" fillId="0" borderId="3" xfId="0" applyFont="1" applyBorder="1" applyAlignment="1" applyProtection="1">
      <alignment horizontal="center" vertical="center" wrapText="1"/>
      <protection locked="0"/>
    </xf>
    <xf numFmtId="0" fontId="21" fillId="0" borderId="4" xfId="0" applyFont="1" applyBorder="1" applyAlignment="1" applyProtection="1">
      <alignment horizontal="center" vertical="center" wrapText="1"/>
      <protection locked="0"/>
    </xf>
    <xf numFmtId="0" fontId="21" fillId="0" borderId="5" xfId="0" applyFont="1" applyBorder="1" applyAlignment="1" applyProtection="1">
      <alignment horizontal="center" vertical="center" wrapText="1"/>
      <protection locked="0"/>
    </xf>
    <xf numFmtId="0" fontId="21" fillId="0" borderId="6" xfId="0" applyFont="1" applyBorder="1" applyAlignment="1" applyProtection="1">
      <alignment horizontal="center" vertical="center" wrapText="1"/>
      <protection locked="0"/>
    </xf>
    <xf numFmtId="0" fontId="21" fillId="0" borderId="2" xfId="0" applyFont="1" applyBorder="1" applyAlignment="1" applyProtection="1">
      <alignment horizontal="center" vertical="center" wrapText="1"/>
      <protection locked="0"/>
    </xf>
    <xf numFmtId="0" fontId="21" fillId="0" borderId="7" xfId="0" applyFont="1" applyBorder="1" applyAlignment="1" applyProtection="1">
      <alignment horizontal="center" vertical="center" wrapText="1"/>
      <protection locked="0"/>
    </xf>
    <xf numFmtId="0" fontId="35" fillId="0" borderId="0" xfId="0" applyFont="1" applyAlignment="1">
      <alignment horizontal="center" vertical="center"/>
    </xf>
    <xf numFmtId="0" fontId="35" fillId="0" borderId="0" xfId="0" applyFont="1" applyAlignment="1">
      <alignment vertical="center"/>
    </xf>
    <xf numFmtId="0" fontId="21" fillId="0" borderId="1" xfId="0" applyFont="1" applyBorder="1" applyAlignment="1">
      <alignment horizontal="left" vertical="center"/>
    </xf>
    <xf numFmtId="0" fontId="21" fillId="0" borderId="1" xfId="0" applyFont="1" applyBorder="1" applyAlignment="1">
      <alignment vertical="center"/>
    </xf>
    <xf numFmtId="0" fontId="21" fillId="0" borderId="0" xfId="0" applyFont="1" applyAlignment="1">
      <alignment horizontal="center" vertical="top" wrapText="1"/>
    </xf>
    <xf numFmtId="0" fontId="0" fillId="0" borderId="0" xfId="0" applyAlignment="1">
      <alignment vertical="top" wrapText="1"/>
    </xf>
    <xf numFmtId="0" fontId="21" fillId="0" borderId="10" xfId="0" applyFont="1" applyBorder="1" applyAlignment="1">
      <alignment vertical="center"/>
    </xf>
    <xf numFmtId="0" fontId="21" fillId="0" borderId="10" xfId="0" applyFont="1" applyBorder="1" applyAlignment="1" applyProtection="1">
      <alignment vertical="center"/>
      <protection locked="0"/>
    </xf>
    <xf numFmtId="0" fontId="27" fillId="0" borderId="0" xfId="0" applyFont="1" applyAlignment="1">
      <alignment horizontal="left"/>
    </xf>
    <xf numFmtId="0" fontId="21" fillId="0" borderId="9" xfId="0" applyFont="1" applyBorder="1" applyAlignment="1">
      <alignment vertical="center"/>
    </xf>
    <xf numFmtId="0" fontId="21" fillId="0" borderId="2" xfId="0" applyFont="1" applyBorder="1" applyAlignment="1">
      <alignment vertical="center"/>
    </xf>
    <xf numFmtId="0" fontId="21" fillId="0" borderId="2" xfId="0" applyFont="1" applyBorder="1"/>
    <xf numFmtId="0" fontId="21" fillId="0" borderId="0" xfId="0" applyFont="1" applyAlignment="1">
      <alignment horizontal="center" vertical="center"/>
    </xf>
    <xf numFmtId="0" fontId="21" fillId="0" borderId="0" xfId="0" applyFont="1" applyAlignment="1">
      <alignment vertical="top" wrapText="1"/>
    </xf>
    <xf numFmtId="0" fontId="0" fillId="0" borderId="0" xfId="0" applyAlignment="1">
      <alignment vertical="top"/>
    </xf>
    <xf numFmtId="38" fontId="54" fillId="0" borderId="2" xfId="6" applyFont="1" applyBorder="1" applyAlignment="1">
      <alignment horizontal="center"/>
    </xf>
    <xf numFmtId="0" fontId="27" fillId="0" borderId="0" xfId="0" applyFont="1" applyAlignment="1">
      <alignment horizontal="center" vertical="center"/>
    </xf>
    <xf numFmtId="0" fontId="21" fillId="0" borderId="9" xfId="0" applyFont="1" applyBorder="1" applyAlignment="1" applyProtection="1">
      <alignment horizontal="left" vertical="center" shrinkToFit="1"/>
      <protection locked="0"/>
    </xf>
    <xf numFmtId="0" fontId="21" fillId="0" borderId="10" xfId="0" applyFont="1" applyBorder="1" applyAlignment="1" applyProtection="1">
      <alignment horizontal="left" vertical="center" shrinkToFit="1"/>
      <protection locked="0"/>
    </xf>
    <xf numFmtId="0" fontId="21" fillId="0" borderId="11" xfId="0" applyFont="1" applyBorder="1" applyAlignment="1" applyProtection="1">
      <alignment horizontal="left" vertical="center" shrinkToFit="1"/>
      <protection locked="0"/>
    </xf>
    <xf numFmtId="0" fontId="21" fillId="0" borderId="11" xfId="0" applyFont="1" applyBorder="1" applyAlignment="1">
      <alignment vertical="center"/>
    </xf>
    <xf numFmtId="0" fontId="21" fillId="0" borderId="9" xfId="0" applyFont="1" applyBorder="1" applyAlignment="1" applyProtection="1">
      <alignment horizontal="left" vertical="center"/>
      <protection locked="0"/>
    </xf>
    <xf numFmtId="0" fontId="21" fillId="0" borderId="10" xfId="0" applyFont="1" applyBorder="1" applyAlignment="1" applyProtection="1">
      <alignment horizontal="left" vertical="center"/>
      <protection locked="0"/>
    </xf>
    <xf numFmtId="0" fontId="21" fillId="0" borderId="11" xfId="0" applyFont="1" applyBorder="1" applyAlignment="1" applyProtection="1">
      <alignment horizontal="left" vertical="center"/>
      <protection locked="0"/>
    </xf>
    <xf numFmtId="0" fontId="34" fillId="0" borderId="0" xfId="0" applyFont="1" applyAlignment="1">
      <alignment horizontal="left" vertical="center" wrapText="1"/>
    </xf>
    <xf numFmtId="0" fontId="27" fillId="0" borderId="0" xfId="0" applyFont="1" applyAlignment="1">
      <alignment horizontal="left" vertical="center"/>
    </xf>
    <xf numFmtId="0" fontId="27" fillId="0" borderId="13" xfId="0" applyFont="1" applyBorder="1" applyAlignment="1">
      <alignment horizontal="center" vertical="center"/>
    </xf>
    <xf numFmtId="0" fontId="27" fillId="0" borderId="9" xfId="0" applyFont="1" applyBorder="1" applyAlignment="1">
      <alignment horizontal="center" vertical="center"/>
    </xf>
    <xf numFmtId="0" fontId="27" fillId="0" borderId="10" xfId="0" applyFont="1" applyBorder="1" applyAlignment="1">
      <alignment horizontal="center" vertical="center"/>
    </xf>
    <xf numFmtId="0" fontId="27" fillId="0" borderId="11" xfId="0" applyFont="1" applyBorder="1" applyAlignment="1">
      <alignment horizontal="center" vertical="center"/>
    </xf>
    <xf numFmtId="0" fontId="28" fillId="0" borderId="34" xfId="0" applyFont="1" applyBorder="1" applyAlignment="1">
      <alignment horizontal="center" vertical="center"/>
    </xf>
    <xf numFmtId="0" fontId="28" fillId="0" borderId="31" xfId="0" applyFont="1" applyBorder="1" applyAlignment="1">
      <alignment horizontal="center" vertical="center"/>
    </xf>
    <xf numFmtId="0" fontId="28" fillId="0" borderId="30" xfId="0" applyFont="1" applyBorder="1" applyAlignment="1">
      <alignment horizontal="center" vertical="center"/>
    </xf>
    <xf numFmtId="0" fontId="28" fillId="0" borderId="29" xfId="0" applyFont="1" applyBorder="1" applyAlignment="1">
      <alignment horizontal="center" vertical="center"/>
    </xf>
    <xf numFmtId="0" fontId="28" fillId="0" borderId="35" xfId="0" applyFont="1" applyBorder="1" applyAlignment="1">
      <alignment horizontal="center" vertical="center"/>
    </xf>
    <xf numFmtId="0" fontId="28" fillId="0" borderId="32" xfId="0" applyFont="1" applyBorder="1" applyAlignment="1">
      <alignment horizontal="center" vertical="center"/>
    </xf>
    <xf numFmtId="0" fontId="28" fillId="0" borderId="33" xfId="0" applyFont="1" applyBorder="1" applyAlignment="1">
      <alignment horizontal="center" vertical="center"/>
    </xf>
    <xf numFmtId="0" fontId="28" fillId="0" borderId="50" xfId="0" applyFont="1" applyBorder="1" applyAlignment="1">
      <alignment horizontal="center" vertical="center"/>
    </xf>
    <xf numFmtId="0" fontId="28" fillId="0" borderId="49" xfId="0" applyFont="1" applyBorder="1" applyAlignment="1">
      <alignment horizontal="center" vertical="center"/>
    </xf>
    <xf numFmtId="0" fontId="28" fillId="0" borderId="19" xfId="0" applyFont="1" applyBorder="1" applyAlignment="1">
      <alignment horizontal="center" vertical="center"/>
    </xf>
    <xf numFmtId="0" fontId="28" fillId="0" borderId="20" xfId="0" applyFont="1" applyBorder="1" applyAlignment="1">
      <alignment horizontal="center" vertical="center"/>
    </xf>
    <xf numFmtId="0" fontId="29" fillId="0" borderId="18" xfId="0" applyFont="1" applyBorder="1" applyAlignment="1">
      <alignment horizontal="right" vertical="center"/>
    </xf>
    <xf numFmtId="0" fontId="29" fillId="0" borderId="19" xfId="0" applyFont="1" applyBorder="1" applyAlignment="1">
      <alignment horizontal="right" vertical="center"/>
    </xf>
    <xf numFmtId="0" fontId="29" fillId="0" borderId="2" xfId="0" applyFont="1" applyBorder="1" applyAlignment="1">
      <alignment horizontal="right" vertical="center"/>
    </xf>
    <xf numFmtId="0" fontId="28" fillId="0" borderId="52" xfId="0" applyFont="1" applyBorder="1" applyAlignment="1">
      <alignment horizontal="center" vertical="center"/>
    </xf>
    <xf numFmtId="0" fontId="28" fillId="0" borderId="53" xfId="0" applyFont="1" applyBorder="1" applyAlignment="1">
      <alignment horizontal="center" vertical="center"/>
    </xf>
    <xf numFmtId="0" fontId="28" fillId="0" borderId="54" xfId="0" applyFont="1" applyBorder="1" applyAlignment="1">
      <alignment horizontal="center" vertical="center"/>
    </xf>
    <xf numFmtId="0" fontId="28" fillId="0" borderId="55" xfId="0" applyFont="1" applyBorder="1" applyAlignment="1">
      <alignment horizontal="center" vertical="center"/>
    </xf>
    <xf numFmtId="0" fontId="28" fillId="0" borderId="56" xfId="0" applyFont="1" applyBorder="1" applyAlignment="1">
      <alignment horizontal="center" vertical="center"/>
    </xf>
    <xf numFmtId="0" fontId="28" fillId="0" borderId="57" xfId="0" applyFont="1" applyBorder="1" applyAlignment="1">
      <alignment horizontal="center" vertical="center"/>
    </xf>
    <xf numFmtId="0" fontId="28" fillId="0" borderId="58" xfId="0" applyFont="1" applyBorder="1" applyAlignment="1">
      <alignment horizontal="center" vertical="center"/>
    </xf>
    <xf numFmtId="0" fontId="28" fillId="0" borderId="59" xfId="0" applyFont="1" applyBorder="1" applyAlignment="1">
      <alignment horizontal="center" vertical="center"/>
    </xf>
    <xf numFmtId="0" fontId="28" fillId="0" borderId="60" xfId="0" applyFont="1" applyBorder="1" applyAlignment="1">
      <alignment horizontal="center" vertical="center"/>
    </xf>
    <xf numFmtId="0" fontId="27" fillId="0" borderId="3" xfId="0" applyFont="1" applyBorder="1" applyAlignment="1">
      <alignment horizontal="center" vertical="center" wrapText="1"/>
    </xf>
    <xf numFmtId="0" fontId="27" fillId="0" borderId="4" xfId="0" applyFont="1" applyBorder="1" applyAlignment="1">
      <alignment horizontal="center" vertical="center" wrapText="1"/>
    </xf>
    <xf numFmtId="0" fontId="27" fillId="0" borderId="4" xfId="0" applyFont="1" applyBorder="1" applyAlignment="1">
      <alignment horizontal="center" vertical="center"/>
    </xf>
    <xf numFmtId="0" fontId="27" fillId="0" borderId="5" xfId="0" applyFont="1" applyBorder="1" applyAlignment="1">
      <alignment horizontal="center" vertical="center"/>
    </xf>
    <xf numFmtId="0" fontId="27" fillId="0" borderId="8" xfId="0" applyFont="1" applyBorder="1" applyAlignment="1">
      <alignment horizontal="center" vertical="center"/>
    </xf>
    <xf numFmtId="0" fontId="27" fillId="0" borderId="12" xfId="0" applyFont="1" applyBorder="1" applyAlignment="1">
      <alignment horizontal="center" vertical="center"/>
    </xf>
    <xf numFmtId="0" fontId="28" fillId="0" borderId="3" xfId="0" applyFont="1" applyBorder="1" applyAlignment="1">
      <alignment horizontal="center" vertical="center"/>
    </xf>
    <xf numFmtId="0" fontId="28" fillId="0" borderId="4" xfId="0" applyFont="1" applyBorder="1" applyAlignment="1">
      <alignment horizontal="center" vertical="center"/>
    </xf>
    <xf numFmtId="0" fontId="28" fillId="0" borderId="8" xfId="0" applyFont="1" applyBorder="1" applyAlignment="1">
      <alignment horizontal="center" vertical="center"/>
    </xf>
    <xf numFmtId="0" fontId="28" fillId="0" borderId="0" xfId="0" applyFont="1" applyAlignment="1">
      <alignment horizontal="center" vertical="center"/>
    </xf>
    <xf numFmtId="0" fontId="27" fillId="0" borderId="0" xfId="0" applyFont="1" applyAlignment="1">
      <alignment horizontal="right" vertical="center"/>
    </xf>
    <xf numFmtId="0" fontId="28" fillId="0" borderId="9" xfId="0" applyFont="1" applyBorder="1" applyAlignment="1" applyProtection="1">
      <alignment horizontal="center" vertical="center"/>
      <protection locked="0"/>
    </xf>
    <xf numFmtId="0" fontId="28" fillId="0" borderId="10" xfId="0" applyFont="1" applyBorder="1" applyAlignment="1" applyProtection="1">
      <alignment horizontal="center" vertical="center"/>
      <protection locked="0"/>
    </xf>
    <xf numFmtId="0" fontId="28" fillId="0" borderId="11" xfId="0" applyFont="1" applyBorder="1" applyAlignment="1" applyProtection="1">
      <alignment horizontal="center" vertical="center"/>
      <protection locked="0"/>
    </xf>
    <xf numFmtId="0" fontId="27" fillId="0" borderId="0" xfId="0" applyFont="1" applyAlignment="1">
      <alignment vertical="center"/>
    </xf>
    <xf numFmtId="0" fontId="27" fillId="0" borderId="0" xfId="0" applyFont="1"/>
    <xf numFmtId="0" fontId="0" fillId="0" borderId="0" xfId="0"/>
    <xf numFmtId="0" fontId="27" fillId="0" borderId="3" xfId="0" applyFont="1" applyBorder="1" applyAlignment="1">
      <alignment horizontal="center" vertical="center"/>
    </xf>
    <xf numFmtId="0" fontId="0" fillId="0" borderId="4" xfId="0" applyBorder="1" applyAlignment="1">
      <alignment horizontal="center"/>
    </xf>
    <xf numFmtId="0" fontId="0" fillId="0" borderId="5" xfId="0" applyBorder="1" applyAlignment="1">
      <alignment horizontal="center"/>
    </xf>
    <xf numFmtId="0" fontId="0" fillId="0" borderId="8" xfId="0" applyBorder="1" applyAlignment="1">
      <alignment horizontal="center"/>
    </xf>
    <xf numFmtId="0" fontId="0" fillId="0" borderId="0" xfId="0" applyAlignment="1">
      <alignment horizontal="center"/>
    </xf>
    <xf numFmtId="0" fontId="0" fillId="0" borderId="12" xfId="0" applyBorder="1" applyAlignment="1">
      <alignment horizontal="center"/>
    </xf>
    <xf numFmtId="0" fontId="0" fillId="0" borderId="6" xfId="0" applyBorder="1" applyAlignment="1">
      <alignment horizontal="center"/>
    </xf>
    <xf numFmtId="0" fontId="0" fillId="0" borderId="2" xfId="0" applyBorder="1" applyAlignment="1">
      <alignment horizontal="center"/>
    </xf>
    <xf numFmtId="0" fontId="0" fillId="0" borderId="7" xfId="0" applyBorder="1" applyAlignment="1">
      <alignment horizontal="center"/>
    </xf>
    <xf numFmtId="0" fontId="28" fillId="0" borderId="8" xfId="0" applyFont="1" applyBorder="1" applyAlignment="1">
      <alignment horizontal="center" vertical="center" wrapText="1"/>
    </xf>
    <xf numFmtId="0" fontId="28" fillId="0" borderId="12" xfId="0" applyFont="1" applyBorder="1" applyAlignment="1">
      <alignment horizontal="center" vertical="center"/>
    </xf>
    <xf numFmtId="0" fontId="28" fillId="0" borderId="44" xfId="0" applyFont="1" applyBorder="1" applyAlignment="1">
      <alignment horizontal="center" vertical="center"/>
    </xf>
    <xf numFmtId="0" fontId="27" fillId="0" borderId="44" xfId="0" applyFont="1" applyBorder="1" applyAlignment="1">
      <alignment horizontal="center" vertical="center"/>
    </xf>
    <xf numFmtId="0" fontId="28" fillId="0" borderId="6" xfId="0" applyFont="1" applyBorder="1" applyAlignment="1">
      <alignment horizontal="center" vertical="center"/>
    </xf>
    <xf numFmtId="0" fontId="28" fillId="0" borderId="7" xfId="0" applyFont="1" applyBorder="1" applyAlignment="1">
      <alignment horizontal="center" vertical="center"/>
    </xf>
    <xf numFmtId="0" fontId="27" fillId="0" borderId="2" xfId="0" applyFont="1" applyBorder="1" applyAlignment="1">
      <alignment vertical="center"/>
    </xf>
    <xf numFmtId="0" fontId="28" fillId="0" borderId="45" xfId="0" applyFont="1" applyBorder="1" applyAlignment="1">
      <alignment horizontal="center" vertical="center" wrapText="1"/>
    </xf>
    <xf numFmtId="0" fontId="43" fillId="0" borderId="43" xfId="0" applyFont="1" applyBorder="1" applyAlignment="1">
      <alignment horizontal="center" vertical="center"/>
    </xf>
    <xf numFmtId="0" fontId="21" fillId="0" borderId="6" xfId="0" applyFont="1" applyBorder="1" applyAlignment="1" applyProtection="1">
      <alignment horizontal="left" vertical="center" wrapText="1"/>
      <protection locked="0"/>
    </xf>
    <xf numFmtId="0" fontId="21" fillId="0" borderId="2" xfId="0" applyFont="1" applyBorder="1" applyAlignment="1" applyProtection="1">
      <alignment horizontal="left" vertical="center" wrapText="1"/>
      <protection locked="0"/>
    </xf>
    <xf numFmtId="0" fontId="21" fillId="0" borderId="7" xfId="0" applyFont="1" applyBorder="1" applyAlignment="1" applyProtection="1">
      <alignment horizontal="left" vertical="center" wrapText="1"/>
      <protection locked="0"/>
    </xf>
    <xf numFmtId="0" fontId="27" fillId="0" borderId="29" xfId="0" applyFont="1" applyBorder="1" applyAlignment="1" applyProtection="1">
      <alignment horizontal="left" vertical="center"/>
      <protection locked="0"/>
    </xf>
    <xf numFmtId="0" fontId="27" fillId="0" borderId="31" xfId="0" applyFont="1" applyBorder="1" applyAlignment="1" applyProtection="1">
      <alignment horizontal="left" vertical="center"/>
      <protection locked="0"/>
    </xf>
    <xf numFmtId="0" fontId="27" fillId="0" borderId="18" xfId="0" applyFont="1" applyBorder="1" applyAlignment="1" applyProtection="1">
      <alignment horizontal="left" vertical="center" wrapText="1"/>
      <protection locked="0"/>
    </xf>
    <xf numFmtId="0" fontId="27" fillId="0" borderId="19" xfId="0" applyFont="1" applyBorder="1" applyAlignment="1" applyProtection="1">
      <alignment horizontal="left" vertical="center" wrapText="1"/>
      <protection locked="0"/>
    </xf>
    <xf numFmtId="0" fontId="27" fillId="0" borderId="45" xfId="0" applyFont="1" applyBorder="1" applyAlignment="1" applyProtection="1">
      <alignment horizontal="left" vertical="center" wrapText="1"/>
      <protection locked="0"/>
    </xf>
    <xf numFmtId="0" fontId="27" fillId="0" borderId="41" xfId="0" applyFont="1" applyBorder="1" applyAlignment="1" applyProtection="1">
      <alignment horizontal="left" vertical="center" wrapText="1"/>
      <protection locked="0"/>
    </xf>
    <xf numFmtId="0" fontId="27" fillId="0" borderId="3" xfId="0" applyFont="1" applyBorder="1" applyAlignment="1">
      <alignment horizontal="left" wrapText="1"/>
    </xf>
    <xf numFmtId="0" fontId="27" fillId="0" borderId="4" xfId="0" applyFont="1" applyBorder="1" applyAlignment="1">
      <alignment horizontal="left" wrapText="1"/>
    </xf>
    <xf numFmtId="0" fontId="27" fillId="0" borderId="5" xfId="0" applyFont="1" applyBorder="1" applyAlignment="1">
      <alignment horizontal="left" wrapText="1"/>
    </xf>
    <xf numFmtId="0" fontId="27" fillId="0" borderId="8" xfId="0" applyFont="1" applyBorder="1" applyAlignment="1">
      <alignment horizontal="left" wrapText="1"/>
    </xf>
    <xf numFmtId="0" fontId="27" fillId="0" borderId="0" xfId="0" applyFont="1" applyAlignment="1">
      <alignment horizontal="left" wrapText="1"/>
    </xf>
    <xf numFmtId="0" fontId="27" fillId="0" borderId="12" xfId="0" applyFont="1" applyBorder="1" applyAlignment="1">
      <alignment horizontal="left" wrapText="1"/>
    </xf>
    <xf numFmtId="0" fontId="27" fillId="0" borderId="6" xfId="0" applyFont="1" applyBorder="1" applyAlignment="1">
      <alignment horizontal="center" vertical="center"/>
    </xf>
    <xf numFmtId="0" fontId="27" fillId="0" borderId="2" xfId="0" applyFont="1" applyBorder="1" applyAlignment="1">
      <alignment horizontal="center" vertical="center"/>
    </xf>
    <xf numFmtId="0" fontId="27" fillId="0" borderId="7" xfId="0" applyFont="1" applyBorder="1" applyAlignment="1">
      <alignment horizontal="center" vertical="center"/>
    </xf>
    <xf numFmtId="0" fontId="27" fillId="0" borderId="2" xfId="0" applyFont="1" applyBorder="1" applyAlignment="1" applyProtection="1">
      <alignment horizontal="center" vertical="center"/>
      <protection locked="0"/>
    </xf>
    <xf numFmtId="0" fontId="27" fillId="0" borderId="14" xfId="0" applyFont="1" applyBorder="1" applyAlignment="1" applyProtection="1">
      <alignment horizontal="left" vertical="center" wrapText="1"/>
      <protection locked="0"/>
    </xf>
    <xf numFmtId="0" fontId="27" fillId="0" borderId="29" xfId="0" applyFont="1" applyBorder="1" applyAlignment="1">
      <alignment horizontal="center" vertical="center"/>
    </xf>
    <xf numFmtId="0" fontId="0" fillId="0" borderId="30" xfId="0" applyBorder="1" applyAlignment="1">
      <alignment horizontal="center" vertical="center"/>
    </xf>
    <xf numFmtId="0" fontId="0" fillId="0" borderId="31" xfId="0" applyBorder="1" applyAlignment="1" applyProtection="1">
      <alignment horizontal="left" vertical="center"/>
      <protection locked="0"/>
    </xf>
    <xf numFmtId="0" fontId="0" fillId="0" borderId="30" xfId="0" applyBorder="1" applyAlignment="1" applyProtection="1">
      <alignment horizontal="left" vertical="center"/>
      <protection locked="0"/>
    </xf>
    <xf numFmtId="0" fontId="27" fillId="0" borderId="19" xfId="0" applyFont="1" applyBorder="1" applyAlignment="1">
      <alignment horizontal="center" vertical="center"/>
    </xf>
    <xf numFmtId="0" fontId="27" fillId="0" borderId="19" xfId="0" applyFont="1" applyBorder="1" applyAlignment="1">
      <alignment horizontal="right" vertical="center"/>
    </xf>
    <xf numFmtId="0" fontId="27" fillId="0" borderId="1" xfId="0" applyFont="1" applyBorder="1" applyAlignment="1">
      <alignment horizontal="center" vertical="center"/>
    </xf>
    <xf numFmtId="0" fontId="27" fillId="0" borderId="44" xfId="0" applyFont="1" applyBorder="1" applyAlignment="1" applyProtection="1">
      <alignment horizontal="left" vertical="center" shrinkToFit="1"/>
      <protection locked="0"/>
    </xf>
    <xf numFmtId="0" fontId="28" fillId="0" borderId="3" xfId="0" applyFont="1" applyBorder="1" applyAlignment="1">
      <alignment horizontal="center" vertical="center" wrapText="1"/>
    </xf>
    <xf numFmtId="0" fontId="28" fillId="0" borderId="5" xfId="0" applyFont="1" applyBorder="1" applyAlignment="1">
      <alignment horizontal="center" vertical="center"/>
    </xf>
    <xf numFmtId="0" fontId="27" fillId="0" borderId="3" xfId="0" applyFont="1" applyBorder="1" applyAlignment="1">
      <alignment horizontal="left" vertical="center"/>
    </xf>
    <xf numFmtId="0" fontId="27" fillId="0" borderId="4" xfId="0" applyFont="1" applyBorder="1" applyAlignment="1">
      <alignment horizontal="left" vertical="center"/>
    </xf>
    <xf numFmtId="0" fontId="27" fillId="0" borderId="5" xfId="0" applyFont="1" applyBorder="1" applyAlignment="1">
      <alignment horizontal="left" vertical="center"/>
    </xf>
    <xf numFmtId="0" fontId="27" fillId="0" borderId="13" xfId="0" applyFont="1" applyBorder="1" applyAlignment="1" applyProtection="1">
      <alignment horizontal="left" vertical="center" shrinkToFit="1"/>
      <protection locked="0"/>
    </xf>
    <xf numFmtId="0" fontId="27" fillId="0" borderId="4" xfId="0" applyFont="1" applyBorder="1" applyAlignment="1">
      <alignment horizontal="right" vertical="center"/>
    </xf>
    <xf numFmtId="0" fontId="27" fillId="0" borderId="2" xfId="0" applyFont="1" applyBorder="1" applyAlignment="1">
      <alignment horizontal="right" vertical="center"/>
    </xf>
    <xf numFmtId="0" fontId="27" fillId="0" borderId="5" xfId="0" applyFont="1" applyBorder="1" applyAlignment="1">
      <alignment horizontal="center" vertical="center" wrapText="1"/>
    </xf>
    <xf numFmtId="0" fontId="27" fillId="0" borderId="8" xfId="0" applyFont="1" applyBorder="1" applyAlignment="1">
      <alignment horizontal="center" vertical="center" wrapText="1"/>
    </xf>
    <xf numFmtId="0" fontId="27" fillId="0" borderId="0" xfId="0" applyFont="1" applyAlignment="1">
      <alignment horizontal="center" vertical="center" wrapText="1"/>
    </xf>
    <xf numFmtId="0" fontId="27" fillId="0" borderId="12" xfId="0" applyFont="1" applyBorder="1" applyAlignment="1">
      <alignment horizontal="center" vertical="center" wrapText="1"/>
    </xf>
    <xf numFmtId="0" fontId="25" fillId="0" borderId="0" xfId="0" applyFont="1" applyAlignment="1" applyProtection="1">
      <alignment horizontal="left" vertical="top" wrapText="1"/>
      <protection locked="0"/>
    </xf>
    <xf numFmtId="0" fontId="0" fillId="0" borderId="0" xfId="0" applyAlignment="1" applyProtection="1">
      <alignment horizontal="left" vertical="top" wrapText="1"/>
      <protection locked="0"/>
    </xf>
    <xf numFmtId="0" fontId="0" fillId="0" borderId="2" xfId="0" applyBorder="1" applyAlignment="1" applyProtection="1">
      <alignment horizontal="left" vertical="top" wrapText="1"/>
      <protection locked="0"/>
    </xf>
    <xf numFmtId="0" fontId="28" fillId="0" borderId="9" xfId="0" applyFont="1" applyBorder="1" applyAlignment="1">
      <alignment horizontal="center" vertical="center"/>
    </xf>
    <xf numFmtId="0" fontId="28" fillId="0" borderId="10" xfId="0" applyFont="1" applyBorder="1" applyAlignment="1">
      <alignment horizontal="center" vertical="center"/>
    </xf>
    <xf numFmtId="0" fontId="27" fillId="0" borderId="46" xfId="0" applyFont="1" applyBorder="1" applyAlignment="1">
      <alignment horizontal="center" vertical="center"/>
    </xf>
    <xf numFmtId="0" fontId="27" fillId="0" borderId="47" xfId="0" applyFont="1" applyBorder="1" applyAlignment="1">
      <alignment horizontal="center" vertical="center"/>
    </xf>
    <xf numFmtId="0" fontId="27" fillId="0" borderId="48" xfId="0" applyFont="1" applyBorder="1" applyAlignment="1">
      <alignment horizontal="center" vertical="center"/>
    </xf>
    <xf numFmtId="0" fontId="21" fillId="0" borderId="3" xfId="0" applyFont="1" applyBorder="1" applyAlignment="1">
      <alignment vertical="center" wrapText="1"/>
    </xf>
    <xf numFmtId="0" fontId="21" fillId="0" borderId="4" xfId="0" applyFont="1" applyBorder="1" applyAlignment="1">
      <alignment vertical="center"/>
    </xf>
    <xf numFmtId="0" fontId="21" fillId="0" borderId="5" xfId="0" applyFont="1" applyBorder="1" applyAlignment="1">
      <alignment vertical="center"/>
    </xf>
    <xf numFmtId="0" fontId="21" fillId="0" borderId="8" xfId="0" applyFont="1" applyBorder="1" applyAlignment="1">
      <alignment vertical="center"/>
    </xf>
    <xf numFmtId="0" fontId="21" fillId="0" borderId="12" xfId="0" applyFont="1" applyBorder="1" applyAlignment="1">
      <alignment vertical="center"/>
    </xf>
    <xf numFmtId="0" fontId="0" fillId="0" borderId="6" xfId="0" applyBorder="1" applyAlignment="1">
      <alignment vertical="center"/>
    </xf>
    <xf numFmtId="0" fontId="0" fillId="0" borderId="2" xfId="0" applyBorder="1" applyAlignment="1">
      <alignment vertical="center"/>
    </xf>
    <xf numFmtId="0" fontId="0" fillId="0" borderId="7" xfId="0" applyBorder="1" applyAlignment="1">
      <alignment vertical="center"/>
    </xf>
    <xf numFmtId="0" fontId="25" fillId="0" borderId="0" xfId="0" applyFont="1" applyAlignment="1">
      <alignment vertical="center"/>
    </xf>
    <xf numFmtId="0" fontId="25" fillId="0" borderId="12" xfId="0" applyFont="1" applyBorder="1" applyAlignment="1">
      <alignment vertical="center"/>
    </xf>
    <xf numFmtId="0" fontId="21" fillId="0" borderId="12" xfId="0" applyFont="1" applyBorder="1"/>
    <xf numFmtId="0" fontId="27" fillId="0" borderId="9" xfId="0" applyFont="1" applyBorder="1" applyAlignment="1">
      <alignment vertical="center" wrapText="1"/>
    </xf>
    <xf numFmtId="0" fontId="27" fillId="0" borderId="10" xfId="0" applyFont="1" applyBorder="1" applyAlignment="1">
      <alignment vertical="center" wrapText="1"/>
    </xf>
    <xf numFmtId="0" fontId="27" fillId="0" borderId="10" xfId="0" applyFont="1" applyBorder="1" applyAlignment="1">
      <alignment horizontal="center" vertical="center" wrapText="1"/>
    </xf>
    <xf numFmtId="0" fontId="27" fillId="0" borderId="11" xfId="0" applyFont="1" applyBorder="1" applyAlignment="1">
      <alignment horizontal="center" vertical="center" wrapText="1"/>
    </xf>
    <xf numFmtId="0" fontId="27" fillId="0" borderId="9" xfId="0" applyFont="1" applyBorder="1" applyAlignment="1" applyProtection="1">
      <alignment vertical="center" wrapText="1"/>
      <protection locked="0"/>
    </xf>
    <xf numFmtId="0" fontId="27" fillId="0" borderId="10" xfId="0" applyFont="1" applyBorder="1" applyAlignment="1" applyProtection="1">
      <alignment vertical="center" wrapText="1"/>
      <protection locked="0"/>
    </xf>
    <xf numFmtId="0" fontId="27" fillId="0" borderId="11" xfId="0" applyFont="1" applyBorder="1" applyAlignment="1" applyProtection="1">
      <alignment vertical="center" wrapText="1"/>
      <protection locked="0"/>
    </xf>
    <xf numFmtId="0" fontId="27" fillId="0" borderId="9" xfId="0" applyFont="1" applyBorder="1" applyAlignment="1" applyProtection="1">
      <alignment horizontal="left" vertical="center" wrapText="1"/>
      <protection locked="0"/>
    </xf>
    <xf numFmtId="0" fontId="27" fillId="0" borderId="10" xfId="0" applyFont="1" applyBorder="1" applyAlignment="1" applyProtection="1">
      <alignment horizontal="left" vertical="center" wrapText="1"/>
      <protection locked="0"/>
    </xf>
    <xf numFmtId="0" fontId="27" fillId="0" borderId="11" xfId="0" applyFont="1" applyBorder="1" applyAlignment="1" applyProtection="1">
      <alignment horizontal="left" vertical="center" wrapText="1"/>
      <protection locked="0"/>
    </xf>
    <xf numFmtId="0" fontId="29" fillId="0" borderId="0" xfId="0" applyFont="1" applyAlignment="1">
      <alignment horizontal="right" vertical="top"/>
    </xf>
    <xf numFmtId="0" fontId="27" fillId="0" borderId="1" xfId="0" applyFont="1" applyBorder="1" applyAlignment="1">
      <alignment horizontal="center" vertical="center" wrapText="1"/>
    </xf>
    <xf numFmtId="0" fontId="27" fillId="0" borderId="9" xfId="0" applyFont="1" applyBorder="1" applyAlignment="1">
      <alignment horizontal="center" vertical="center" wrapText="1"/>
    </xf>
    <xf numFmtId="0" fontId="27" fillId="0" borderId="2" xfId="0" applyFont="1" applyBorder="1" applyAlignment="1">
      <alignment horizontal="left" wrapText="1"/>
    </xf>
    <xf numFmtId="0" fontId="28" fillId="0" borderId="0" xfId="0" applyFont="1" applyAlignment="1">
      <alignment horizontal="left" vertical="center" wrapText="1"/>
    </xf>
    <xf numFmtId="0" fontId="28" fillId="0" borderId="0" xfId="0" applyFont="1" applyAlignment="1">
      <alignment vertical="center" wrapText="1"/>
    </xf>
    <xf numFmtId="0" fontId="28" fillId="0" borderId="0" xfId="0" applyFont="1" applyAlignment="1">
      <alignment horizontal="left" vertical="top" wrapText="1"/>
    </xf>
    <xf numFmtId="0" fontId="28" fillId="0" borderId="9" xfId="0" applyFont="1" applyBorder="1" applyAlignment="1">
      <alignment horizontal="center" vertical="center" wrapText="1"/>
    </xf>
    <xf numFmtId="0" fontId="28" fillId="0" borderId="10" xfId="0" applyFont="1" applyBorder="1" applyAlignment="1">
      <alignment horizontal="center" vertical="center" wrapText="1"/>
    </xf>
    <xf numFmtId="0" fontId="28" fillId="0" borderId="11" xfId="0" applyFont="1" applyBorder="1" applyAlignment="1">
      <alignment horizontal="center" vertical="center" wrapText="1"/>
    </xf>
    <xf numFmtId="0" fontId="28" fillId="0" borderId="18" xfId="0" applyFont="1" applyBorder="1" applyAlignment="1" applyProtection="1">
      <alignment horizontal="left" vertical="center" wrapText="1"/>
      <protection locked="0"/>
    </xf>
    <xf numFmtId="0" fontId="28" fillId="0" borderId="19" xfId="0" applyFont="1" applyBorder="1" applyAlignment="1" applyProtection="1">
      <alignment horizontal="left" vertical="center" wrapText="1"/>
      <protection locked="0"/>
    </xf>
    <xf numFmtId="0" fontId="28" fillId="0" borderId="20" xfId="0" applyFont="1" applyBorder="1" applyAlignment="1" applyProtection="1">
      <alignment horizontal="left" vertical="center" wrapText="1"/>
      <protection locked="0"/>
    </xf>
    <xf numFmtId="0" fontId="28" fillId="0" borderId="9" xfId="0" applyFont="1" applyBorder="1" applyAlignment="1" applyProtection="1">
      <alignment horizontal="left" vertical="center" wrapText="1"/>
      <protection locked="0"/>
    </xf>
    <xf numFmtId="0" fontId="28" fillId="0" borderId="10" xfId="0" applyFont="1" applyBorder="1" applyAlignment="1" applyProtection="1">
      <alignment horizontal="left" vertical="center" wrapText="1"/>
      <protection locked="0"/>
    </xf>
    <xf numFmtId="0" fontId="28" fillId="0" borderId="11" xfId="0" applyFont="1" applyBorder="1" applyAlignment="1" applyProtection="1">
      <alignment horizontal="left" vertical="center" wrapText="1"/>
      <protection locked="0"/>
    </xf>
    <xf numFmtId="0" fontId="28" fillId="0" borderId="4" xfId="0" applyFont="1" applyBorder="1" applyAlignment="1">
      <alignment horizontal="center" vertical="center" wrapText="1"/>
    </xf>
    <xf numFmtId="0" fontId="28" fillId="0" borderId="5" xfId="0" applyFont="1" applyBorder="1" applyAlignment="1">
      <alignment horizontal="center" vertical="center" wrapText="1"/>
    </xf>
    <xf numFmtId="0" fontId="28" fillId="0" borderId="6" xfId="0" applyFont="1" applyBorder="1" applyAlignment="1">
      <alignment horizontal="center" vertical="center" wrapText="1"/>
    </xf>
    <xf numFmtId="0" fontId="28" fillId="0" borderId="2" xfId="0" applyFont="1" applyBorder="1" applyAlignment="1">
      <alignment horizontal="center" vertical="center" wrapText="1"/>
    </xf>
    <xf numFmtId="0" fontId="28" fillId="0" borderId="7" xfId="0" applyFont="1" applyBorder="1" applyAlignment="1">
      <alignment horizontal="center" vertical="center" wrapText="1"/>
    </xf>
    <xf numFmtId="0" fontId="32" fillId="0" borderId="1" xfId="0" applyFont="1" applyBorder="1" applyAlignment="1" applyProtection="1">
      <alignment horizontal="left" vertical="center" wrapText="1"/>
      <protection locked="0"/>
    </xf>
    <xf numFmtId="0" fontId="46" fillId="0" borderId="6" xfId="0" applyFont="1" applyBorder="1" applyAlignment="1">
      <alignment horizontal="left" vertical="center" wrapText="1"/>
    </xf>
    <xf numFmtId="0" fontId="29" fillId="0" borderId="2" xfId="0" applyFont="1" applyBorder="1" applyAlignment="1">
      <alignment horizontal="left" vertical="center" wrapText="1"/>
    </xf>
    <xf numFmtId="0" fontId="29" fillId="0" borderId="7" xfId="0" applyFont="1" applyBorder="1" applyAlignment="1">
      <alignment horizontal="left" vertical="center" wrapText="1"/>
    </xf>
    <xf numFmtId="0" fontId="32" fillId="0" borderId="16" xfId="0" applyFont="1" applyBorder="1" applyAlignment="1" applyProtection="1">
      <alignment horizontal="left" vertical="center" wrapText="1"/>
      <protection locked="0"/>
    </xf>
    <xf numFmtId="0" fontId="32" fillId="0" borderId="13" xfId="0" applyFont="1" applyBorder="1" applyAlignment="1" applyProtection="1">
      <alignment horizontal="left" vertical="center" wrapText="1"/>
      <protection locked="0"/>
    </xf>
    <xf numFmtId="0" fontId="27" fillId="0" borderId="51" xfId="0" applyFont="1" applyBorder="1" applyAlignment="1">
      <alignment horizontal="left" vertical="center" wrapText="1"/>
    </xf>
    <xf numFmtId="0" fontId="27" fillId="0" borderId="21" xfId="0" applyFont="1" applyBorder="1" applyAlignment="1">
      <alignment horizontal="left" vertical="center" wrapText="1"/>
    </xf>
    <xf numFmtId="0" fontId="27" fillId="0" borderId="22" xfId="0" applyFont="1" applyBorder="1" applyAlignment="1">
      <alignment horizontal="left" vertical="center" wrapText="1"/>
    </xf>
    <xf numFmtId="0" fontId="32" fillId="0" borderId="70" xfId="0" applyFont="1" applyBorder="1" applyAlignment="1" applyProtection="1">
      <alignment horizontal="left" vertical="center" wrapText="1"/>
      <protection locked="0"/>
    </xf>
    <xf numFmtId="0" fontId="28" fillId="0" borderId="0" xfId="0" applyFont="1" applyAlignment="1">
      <alignment horizontal="center" vertical="center" wrapText="1"/>
    </xf>
    <xf numFmtId="0" fontId="27" fillId="0" borderId="29" xfId="0" applyFont="1" applyBorder="1" applyAlignment="1">
      <alignment horizontal="left" vertical="center" wrapText="1"/>
    </xf>
    <xf numFmtId="0" fontId="27" fillId="0" borderId="31" xfId="0" applyFont="1" applyBorder="1" applyAlignment="1">
      <alignment horizontal="left" vertical="center" wrapText="1"/>
    </xf>
    <xf numFmtId="0" fontId="27" fillId="0" borderId="30" xfId="0" applyFont="1" applyBorder="1" applyAlignment="1">
      <alignment horizontal="left" vertical="center" wrapText="1"/>
    </xf>
    <xf numFmtId="0" fontId="28" fillId="0" borderId="1" xfId="0" applyFont="1" applyBorder="1" applyAlignment="1">
      <alignment horizontal="center" vertical="center" wrapText="1"/>
    </xf>
    <xf numFmtId="0" fontId="28" fillId="0" borderId="31" xfId="0" applyFont="1" applyBorder="1" applyAlignment="1" applyProtection="1">
      <alignment horizontal="left" vertical="center" wrapText="1"/>
      <protection locked="0"/>
    </xf>
    <xf numFmtId="0" fontId="28" fillId="0" borderId="30" xfId="0" applyFont="1" applyBorder="1" applyAlignment="1" applyProtection="1">
      <alignment horizontal="left" vertical="center" wrapText="1"/>
      <protection locked="0"/>
    </xf>
    <xf numFmtId="0" fontId="28" fillId="0" borderId="29" xfId="0" applyFont="1" applyBorder="1" applyAlignment="1" applyProtection="1">
      <alignment horizontal="left" vertical="center" wrapText="1"/>
      <protection locked="0"/>
    </xf>
    <xf numFmtId="0" fontId="28" fillId="0" borderId="0" xfId="0" applyFont="1" applyAlignment="1">
      <alignment horizontal="right" vertical="top"/>
    </xf>
    <xf numFmtId="0" fontId="27" fillId="0" borderId="0" xfId="8" applyFont="1" applyAlignment="1">
      <alignment vertical="top" wrapText="1"/>
    </xf>
    <xf numFmtId="0" fontId="28" fillId="0" borderId="0" xfId="0" applyFont="1" applyAlignment="1" applyProtection="1">
      <alignment horizontal="left" vertical="top" wrapText="1"/>
      <protection hidden="1"/>
    </xf>
    <xf numFmtId="0" fontId="28" fillId="0" borderId="0" xfId="0" applyFont="1" applyAlignment="1" applyProtection="1">
      <alignment horizontal="left" vertical="top"/>
      <protection hidden="1"/>
    </xf>
    <xf numFmtId="0" fontId="28" fillId="0" borderId="0" xfId="0" applyFont="1" applyAlignment="1" applyProtection="1">
      <alignment horizontal="left"/>
      <protection hidden="1"/>
    </xf>
    <xf numFmtId="0" fontId="28" fillId="0" borderId="0" xfId="0" applyFont="1" applyAlignment="1" applyProtection="1">
      <alignment horizontal="left" vertical="center" wrapText="1"/>
      <protection hidden="1"/>
    </xf>
    <xf numFmtId="0" fontId="28" fillId="0" borderId="0" xfId="0" applyFont="1" applyAlignment="1" applyProtection="1">
      <alignment horizontal="left" vertical="center"/>
      <protection hidden="1"/>
    </xf>
    <xf numFmtId="0" fontId="28" fillId="0" borderId="3" xfId="0" applyFont="1" applyBorder="1" applyAlignment="1">
      <alignment horizontal="left" vertical="top" wrapText="1"/>
    </xf>
    <xf numFmtId="0" fontId="28" fillId="0" borderId="4" xfId="0" applyFont="1" applyBorder="1" applyAlignment="1">
      <alignment horizontal="left" vertical="top"/>
    </xf>
    <xf numFmtId="0" fontId="32" fillId="0" borderId="3" xfId="0" applyFont="1" applyBorder="1" applyAlignment="1" applyProtection="1">
      <alignment horizontal="left" vertical="center" wrapText="1"/>
      <protection locked="0"/>
    </xf>
    <xf numFmtId="0" fontId="32" fillId="0" borderId="4" xfId="0" applyFont="1" applyBorder="1" applyAlignment="1" applyProtection="1">
      <alignment horizontal="left" vertical="center" wrapText="1"/>
      <protection locked="0"/>
    </xf>
    <xf numFmtId="0" fontId="32" fillId="0" borderId="5" xfId="0" applyFont="1" applyBorder="1" applyAlignment="1" applyProtection="1">
      <alignment horizontal="left" vertical="center" wrapText="1"/>
      <protection locked="0"/>
    </xf>
    <xf numFmtId="0" fontId="32" fillId="0" borderId="6" xfId="0" applyFont="1" applyBorder="1" applyAlignment="1" applyProtection="1">
      <alignment horizontal="left" vertical="center" wrapText="1"/>
      <protection locked="0"/>
    </xf>
    <xf numFmtId="0" fontId="32" fillId="0" borderId="2" xfId="0" applyFont="1" applyBorder="1" applyAlignment="1" applyProtection="1">
      <alignment horizontal="left" vertical="center" wrapText="1"/>
      <protection locked="0"/>
    </xf>
    <xf numFmtId="0" fontId="32" fillId="0" borderId="7" xfId="0" applyFont="1" applyBorder="1" applyAlignment="1" applyProtection="1">
      <alignment horizontal="left" vertical="center" wrapText="1"/>
      <protection locked="0"/>
    </xf>
    <xf numFmtId="38" fontId="35" fillId="0" borderId="2" xfId="6" applyFont="1" applyFill="1" applyBorder="1" applyAlignment="1" applyProtection="1">
      <alignment horizontal="right" vertical="center" wrapText="1"/>
      <protection locked="0"/>
    </xf>
    <xf numFmtId="0" fontId="27" fillId="0" borderId="1" xfId="0" applyFont="1" applyBorder="1" applyAlignment="1" applyProtection="1">
      <alignment horizontal="center" vertical="center"/>
      <protection hidden="1"/>
    </xf>
    <xf numFmtId="0" fontId="27" fillId="0" borderId="3" xfId="0" applyFont="1" applyBorder="1" applyAlignment="1" applyProtection="1">
      <alignment horizontal="center" vertical="center"/>
      <protection hidden="1"/>
    </xf>
    <xf numFmtId="0" fontId="27" fillId="0" borderId="5" xfId="0" applyFont="1" applyBorder="1" applyAlignment="1" applyProtection="1">
      <alignment horizontal="center" vertical="center"/>
      <protection hidden="1"/>
    </xf>
    <xf numFmtId="0" fontId="27" fillId="0" borderId="6" xfId="0" applyFont="1" applyBorder="1" applyAlignment="1" applyProtection="1">
      <alignment horizontal="center" vertical="center"/>
      <protection hidden="1"/>
    </xf>
    <xf numFmtId="0" fontId="27" fillId="0" borderId="7" xfId="0" applyFont="1" applyBorder="1" applyAlignment="1" applyProtection="1">
      <alignment horizontal="center" vertical="center"/>
      <protection hidden="1"/>
    </xf>
    <xf numFmtId="0" fontId="32" fillId="0" borderId="8" xfId="0" applyFont="1" applyBorder="1" applyAlignment="1" applyProtection="1">
      <alignment horizontal="left" vertical="center" wrapText="1"/>
      <protection locked="0"/>
    </xf>
    <xf numFmtId="0" fontId="32" fillId="0" borderId="0" xfId="0" applyFont="1" applyAlignment="1" applyProtection="1">
      <alignment horizontal="left" vertical="center" wrapText="1"/>
      <protection locked="0"/>
    </xf>
    <xf numFmtId="0" fontId="32" fillId="0" borderId="12" xfId="0" applyFont="1" applyBorder="1" applyAlignment="1" applyProtection="1">
      <alignment horizontal="left" vertical="center" wrapText="1"/>
      <protection locked="0"/>
    </xf>
    <xf numFmtId="0" fontId="29" fillId="0" borderId="6" xfId="0" applyFont="1" applyBorder="1" applyAlignment="1">
      <alignment horizontal="left" vertical="center" wrapText="1"/>
    </xf>
    <xf numFmtId="0" fontId="28" fillId="0" borderId="4" xfId="0" applyFont="1" applyBorder="1" applyAlignment="1">
      <alignment horizontal="left" vertical="top" wrapText="1"/>
    </xf>
    <xf numFmtId="0" fontId="28" fillId="0" borderId="5" xfId="0" applyFont="1" applyBorder="1" applyAlignment="1">
      <alignment horizontal="left" vertical="top" wrapText="1"/>
    </xf>
    <xf numFmtId="0" fontId="26" fillId="0" borderId="8" xfId="0" applyFont="1" applyBorder="1" applyAlignment="1" applyProtection="1">
      <alignment horizontal="left" vertical="center" wrapText="1"/>
      <protection hidden="1"/>
    </xf>
    <xf numFmtId="0" fontId="26" fillId="0" borderId="8" xfId="0" applyFont="1" applyBorder="1" applyAlignment="1" applyProtection="1">
      <alignment horizontal="left" wrapText="1"/>
      <protection hidden="1"/>
    </xf>
    <xf numFmtId="0" fontId="27" fillId="0" borderId="16" xfId="0" applyFont="1" applyBorder="1" applyAlignment="1">
      <alignment horizontal="center" vertical="center"/>
    </xf>
    <xf numFmtId="0" fontId="27" fillId="0" borderId="6" xfId="0" applyFont="1" applyBorder="1" applyAlignment="1">
      <alignment horizontal="center" vertical="center" wrapText="1"/>
    </xf>
    <xf numFmtId="0" fontId="27" fillId="0" borderId="2" xfId="0" applyFont="1" applyBorder="1" applyAlignment="1">
      <alignment horizontal="center" vertical="center" wrapText="1"/>
    </xf>
    <xf numFmtId="0" fontId="27" fillId="0" borderId="2" xfId="0" applyFont="1" applyBorder="1" applyAlignment="1" applyProtection="1">
      <alignment horizontal="center" wrapText="1"/>
      <protection locked="0"/>
    </xf>
    <xf numFmtId="0" fontId="27" fillId="0" borderId="8" xfId="0" applyFont="1" applyBorder="1" applyAlignment="1" applyProtection="1">
      <alignment horizontal="center" vertical="center"/>
      <protection locked="0"/>
    </xf>
    <xf numFmtId="0" fontId="27" fillId="0" borderId="0" xfId="0" applyFont="1" applyAlignment="1" applyProtection="1">
      <alignment horizontal="center" vertical="center"/>
      <protection locked="0"/>
    </xf>
    <xf numFmtId="49" fontId="27" fillId="0" borderId="0" xfId="0" applyNumberFormat="1" applyFont="1" applyAlignment="1" applyProtection="1">
      <alignment horizontal="center" vertical="center"/>
      <protection locked="0"/>
    </xf>
    <xf numFmtId="0" fontId="28" fillId="0" borderId="3" xfId="0" applyFont="1" applyBorder="1" applyAlignment="1">
      <alignment horizontal="left" vertical="center" wrapText="1"/>
    </xf>
    <xf numFmtId="0" fontId="28" fillId="0" borderId="4" xfId="0" applyFont="1" applyBorder="1" applyAlignment="1">
      <alignment horizontal="left" vertical="center" wrapText="1"/>
    </xf>
    <xf numFmtId="0" fontId="27" fillId="0" borderId="15" xfId="0" applyFont="1" applyBorder="1" applyAlignment="1">
      <alignment horizontal="center" vertical="center"/>
    </xf>
    <xf numFmtId="0" fontId="28" fillId="0" borderId="8" xfId="0" applyFont="1" applyBorder="1" applyAlignment="1">
      <alignment horizontal="left" vertical="center" wrapText="1"/>
    </xf>
    <xf numFmtId="0" fontId="28" fillId="0" borderId="12" xfId="0" applyFont="1" applyBorder="1" applyAlignment="1">
      <alignment horizontal="left" vertical="center" wrapText="1"/>
    </xf>
    <xf numFmtId="0" fontId="27" fillId="0" borderId="6" xfId="0" applyFont="1" applyBorder="1" applyAlignment="1">
      <alignment horizontal="right" vertical="center" wrapText="1"/>
    </xf>
    <xf numFmtId="0" fontId="27" fillId="0" borderId="2" xfId="0" applyFont="1" applyBorder="1" applyAlignment="1">
      <alignment horizontal="right" vertical="center" wrapText="1"/>
    </xf>
    <xf numFmtId="0" fontId="27" fillId="0" borderId="2" xfId="0" applyFont="1" applyBorder="1" applyAlignment="1" applyProtection="1">
      <alignment horizontal="center" vertical="center" wrapText="1"/>
      <protection locked="0"/>
    </xf>
    <xf numFmtId="0" fontId="27" fillId="0" borderId="13" xfId="0" applyFont="1" applyBorder="1" applyAlignment="1">
      <alignment horizontal="center"/>
    </xf>
    <xf numFmtId="0" fontId="27" fillId="0" borderId="4" xfId="0" applyFont="1" applyBorder="1" applyAlignment="1" applyProtection="1">
      <alignment horizontal="center" vertical="center"/>
      <protection locked="0"/>
    </xf>
    <xf numFmtId="0" fontId="58" fillId="5" borderId="3" xfId="0" applyFont="1" applyFill="1" applyBorder="1" applyAlignment="1">
      <alignment horizontal="left" wrapText="1"/>
    </xf>
    <xf numFmtId="0" fontId="58" fillId="5" borderId="4" xfId="0" applyFont="1" applyFill="1" applyBorder="1" applyAlignment="1">
      <alignment horizontal="left" wrapText="1"/>
    </xf>
    <xf numFmtId="0" fontId="58" fillId="5" borderId="5" xfId="0" applyFont="1" applyFill="1" applyBorder="1" applyAlignment="1">
      <alignment horizontal="left" wrapText="1"/>
    </xf>
    <xf numFmtId="0" fontId="58" fillId="5" borderId="8" xfId="0" applyFont="1" applyFill="1" applyBorder="1" applyAlignment="1">
      <alignment horizontal="left" wrapText="1"/>
    </xf>
    <xf numFmtId="0" fontId="58" fillId="5" borderId="0" xfId="0" applyFont="1" applyFill="1" applyAlignment="1">
      <alignment horizontal="left" wrapText="1"/>
    </xf>
    <xf numFmtId="0" fontId="58" fillId="5" borderId="12" xfId="0" applyFont="1" applyFill="1" applyBorder="1" applyAlignment="1">
      <alignment horizontal="left" wrapText="1"/>
    </xf>
    <xf numFmtId="0" fontId="58" fillId="5" borderId="6" xfId="0" applyFont="1" applyFill="1" applyBorder="1" applyAlignment="1">
      <alignment horizontal="left" wrapText="1"/>
    </xf>
    <xf numFmtId="0" fontId="58" fillId="5" borderId="2" xfId="0" applyFont="1" applyFill="1" applyBorder="1" applyAlignment="1">
      <alignment horizontal="left" wrapText="1"/>
    </xf>
    <xf numFmtId="0" fontId="58" fillId="5" borderId="7" xfId="0" applyFont="1" applyFill="1" applyBorder="1" applyAlignment="1">
      <alignment horizontal="left" wrapText="1"/>
    </xf>
    <xf numFmtId="0" fontId="27" fillId="0" borderId="2" xfId="0" applyFont="1" applyBorder="1" applyAlignment="1">
      <alignment horizontal="left" vertical="center"/>
    </xf>
    <xf numFmtId="0" fontId="28" fillId="0" borderId="6" xfId="0" applyFont="1" applyBorder="1" applyAlignment="1">
      <alignment horizontal="left" vertical="center" wrapText="1"/>
    </xf>
    <xf numFmtId="0" fontId="28" fillId="0" borderId="2" xfId="0" applyFont="1" applyBorder="1" applyAlignment="1">
      <alignment horizontal="left" vertical="center" wrapText="1"/>
    </xf>
    <xf numFmtId="0" fontId="28" fillId="0" borderId="7" xfId="0" applyFont="1" applyBorder="1" applyAlignment="1">
      <alignment horizontal="left" vertical="center" wrapText="1"/>
    </xf>
    <xf numFmtId="0" fontId="28" fillId="0" borderId="9" xfId="0" applyFont="1" applyBorder="1" applyAlignment="1" applyProtection="1">
      <alignment horizontal="left" vertical="center" wrapText="1" shrinkToFit="1"/>
      <protection locked="0"/>
    </xf>
    <xf numFmtId="0" fontId="28" fillId="0" borderId="10" xfId="0" applyFont="1" applyBorder="1" applyAlignment="1" applyProtection="1">
      <alignment horizontal="left" vertical="center" wrapText="1" shrinkToFit="1"/>
      <protection locked="0"/>
    </xf>
    <xf numFmtId="0" fontId="28" fillId="0" borderId="11" xfId="0" applyFont="1" applyBorder="1" applyAlignment="1" applyProtection="1">
      <alignment horizontal="left" vertical="center" wrapText="1" shrinkToFit="1"/>
      <protection locked="0"/>
    </xf>
    <xf numFmtId="0" fontId="32" fillId="0" borderId="9" xfId="0" applyFont="1" applyBorder="1" applyAlignment="1" applyProtection="1">
      <alignment horizontal="left" vertical="center" wrapText="1"/>
      <protection locked="0"/>
    </xf>
    <xf numFmtId="0" fontId="32" fillId="0" borderId="10" xfId="0" applyFont="1" applyBorder="1" applyAlignment="1" applyProtection="1">
      <alignment horizontal="left" vertical="center" wrapText="1"/>
      <protection locked="0"/>
    </xf>
    <xf numFmtId="0" fontId="32" fillId="0" borderId="11" xfId="0" applyFont="1" applyBorder="1" applyAlignment="1" applyProtection="1">
      <alignment horizontal="left" vertical="center" wrapText="1"/>
      <protection locked="0"/>
    </xf>
    <xf numFmtId="0" fontId="28" fillId="0" borderId="9" xfId="0" applyFont="1" applyBorder="1" applyAlignment="1" applyProtection="1">
      <alignment horizontal="center" vertical="center" wrapText="1"/>
      <protection locked="0"/>
    </xf>
    <xf numFmtId="0" fontId="28" fillId="0" borderId="10" xfId="0" applyFont="1" applyBorder="1" applyAlignment="1" applyProtection="1">
      <alignment horizontal="center" vertical="center" wrapText="1"/>
      <protection locked="0"/>
    </xf>
    <xf numFmtId="0" fontId="28" fillId="0" borderId="11" xfId="0" applyFont="1" applyBorder="1" applyAlignment="1" applyProtection="1">
      <alignment horizontal="center" vertical="center" wrapText="1"/>
      <protection locked="0"/>
    </xf>
    <xf numFmtId="0" fontId="29" fillId="0" borderId="0" xfId="0" applyFont="1" applyAlignment="1">
      <alignment horizontal="right"/>
    </xf>
    <xf numFmtId="0" fontId="28" fillId="0" borderId="0" xfId="0" applyFont="1" applyAlignment="1">
      <alignment horizontal="right"/>
    </xf>
    <xf numFmtId="0" fontId="25" fillId="0" borderId="1" xfId="10" applyFont="1" applyBorder="1" applyAlignment="1">
      <alignment horizontal="center" vertical="center" wrapText="1"/>
    </xf>
    <xf numFmtId="0" fontId="25" fillId="0" borderId="1" xfId="10" applyFont="1" applyBorder="1" applyAlignment="1">
      <alignment horizontal="center" vertical="center"/>
    </xf>
    <xf numFmtId="0" fontId="21" fillId="0" borderId="1" xfId="10" applyFont="1" applyBorder="1" applyAlignment="1">
      <alignment horizontal="center" vertical="center"/>
    </xf>
    <xf numFmtId="0" fontId="44" fillId="0" borderId="0" xfId="0" applyFont="1" applyAlignment="1">
      <alignment horizontal="right" vertical="top"/>
    </xf>
    <xf numFmtId="0" fontId="36" fillId="0" borderId="24" xfId="10" applyFont="1" applyBorder="1">
      <alignment vertical="center"/>
    </xf>
    <xf numFmtId="0" fontId="36" fillId="0" borderId="34" xfId="10" applyFont="1" applyBorder="1" applyAlignment="1">
      <alignment horizontal="left" vertical="center"/>
    </xf>
    <xf numFmtId="0" fontId="36" fillId="0" borderId="31" xfId="10" applyFont="1" applyBorder="1" applyAlignment="1">
      <alignment horizontal="left" vertical="center"/>
    </xf>
    <xf numFmtId="0" fontId="36" fillId="0" borderId="30" xfId="10" applyFont="1" applyBorder="1" applyAlignment="1">
      <alignment horizontal="left" vertical="center"/>
    </xf>
    <xf numFmtId="0" fontId="36" fillId="0" borderId="38" xfId="10" applyFont="1" applyBorder="1" applyAlignment="1">
      <alignment horizontal="center" vertical="center"/>
    </xf>
    <xf numFmtId="0" fontId="36" fillId="0" borderId="39" xfId="10" applyFont="1" applyBorder="1" applyAlignment="1">
      <alignment horizontal="center" vertical="center"/>
    </xf>
    <xf numFmtId="0" fontId="36" fillId="0" borderId="26" xfId="10" applyFont="1" applyBorder="1">
      <alignment vertical="center"/>
    </xf>
    <xf numFmtId="0" fontId="36" fillId="0" borderId="35" xfId="10" applyFont="1" applyBorder="1" applyAlignment="1">
      <alignment horizontal="left" vertical="center"/>
    </xf>
    <xf numFmtId="0" fontId="36" fillId="0" borderId="32" xfId="10" applyFont="1" applyBorder="1" applyAlignment="1">
      <alignment horizontal="left" vertical="center"/>
    </xf>
    <xf numFmtId="0" fontId="36" fillId="0" borderId="33" xfId="10" applyFont="1" applyBorder="1" applyAlignment="1">
      <alignment horizontal="left" vertical="center"/>
    </xf>
    <xf numFmtId="0" fontId="42" fillId="0" borderId="35" xfId="10" applyFont="1" applyBorder="1" applyAlignment="1">
      <alignment horizontal="left" vertical="center"/>
    </xf>
    <xf numFmtId="0" fontId="42" fillId="0" borderId="32" xfId="10" applyFont="1" applyBorder="1" applyAlignment="1">
      <alignment horizontal="left" vertical="center"/>
    </xf>
    <xf numFmtId="0" fontId="42" fillId="0" borderId="33" xfId="10" applyFont="1" applyBorder="1" applyAlignment="1">
      <alignment horizontal="left" vertical="center"/>
    </xf>
    <xf numFmtId="0" fontId="36" fillId="0" borderId="25" xfId="10" applyFont="1" applyBorder="1" applyAlignment="1">
      <alignment horizontal="center" vertical="center"/>
    </xf>
    <xf numFmtId="0" fontId="36" fillId="0" borderId="27" xfId="10" applyFont="1" applyBorder="1" applyAlignment="1">
      <alignment horizontal="center" vertical="center"/>
    </xf>
    <xf numFmtId="0" fontId="36" fillId="0" borderId="28" xfId="10" applyFont="1" applyBorder="1">
      <alignment vertical="center"/>
    </xf>
    <xf numFmtId="0" fontId="27" fillId="0" borderId="40" xfId="10" applyFont="1" applyBorder="1" applyAlignment="1">
      <alignment horizontal="left" vertical="center" wrapText="1"/>
    </xf>
    <xf numFmtId="0" fontId="27" fillId="0" borderId="41" xfId="10" applyFont="1" applyBorder="1" applyAlignment="1">
      <alignment horizontal="left" vertical="center" wrapText="1"/>
    </xf>
    <xf numFmtId="0" fontId="27" fillId="0" borderId="43" xfId="10" applyFont="1" applyBorder="1" applyAlignment="1">
      <alignment horizontal="left" vertical="center" wrapText="1"/>
    </xf>
    <xf numFmtId="0" fontId="27" fillId="0" borderId="42" xfId="10" applyFont="1" applyBorder="1" applyAlignment="1">
      <alignment horizontal="left" vertical="center" wrapText="1"/>
    </xf>
    <xf numFmtId="0" fontId="27" fillId="0" borderId="2" xfId="10" applyFont="1" applyBorder="1" applyAlignment="1">
      <alignment horizontal="left" vertical="center" wrapText="1"/>
    </xf>
    <xf numFmtId="0" fontId="27" fillId="0" borderId="7" xfId="10" applyFont="1" applyBorder="1" applyAlignment="1">
      <alignment horizontal="left" vertical="center" wrapText="1"/>
    </xf>
    <xf numFmtId="0" fontId="30" fillId="0" borderId="9" xfId="10" applyFont="1" applyBorder="1" applyAlignment="1" applyProtection="1">
      <alignment horizontal="center" vertical="center"/>
      <protection locked="0"/>
    </xf>
    <xf numFmtId="0" fontId="30" fillId="0" borderId="11" xfId="10" applyFont="1" applyBorder="1" applyAlignment="1" applyProtection="1">
      <alignment horizontal="center" vertical="center"/>
      <protection locked="0"/>
    </xf>
    <xf numFmtId="176" fontId="21" fillId="0" borderId="1" xfId="10" applyNumberFormat="1" applyFont="1" applyBorder="1" applyAlignment="1" applyProtection="1">
      <alignment horizontal="center" vertical="center"/>
      <protection hidden="1"/>
    </xf>
    <xf numFmtId="0" fontId="30" fillId="0" borderId="1" xfId="10" applyFont="1" applyBorder="1" applyAlignment="1" applyProtection="1">
      <alignment horizontal="center" vertical="center"/>
      <protection locked="0"/>
    </xf>
    <xf numFmtId="176" fontId="21" fillId="0" borderId="9" xfId="10" applyNumberFormat="1" applyFont="1" applyBorder="1" applyAlignment="1" applyProtection="1">
      <alignment horizontal="center" vertical="center"/>
      <protection hidden="1"/>
    </xf>
    <xf numFmtId="176" fontId="21" fillId="0" borderId="11" xfId="10" applyNumberFormat="1" applyFont="1" applyBorder="1" applyAlignment="1" applyProtection="1">
      <alignment horizontal="center" vertical="center"/>
      <protection hidden="1"/>
    </xf>
    <xf numFmtId="176" fontId="21" fillId="0" borderId="36" xfId="10" applyNumberFormat="1" applyFont="1" applyBorder="1" applyAlignment="1" applyProtection="1">
      <alignment horizontal="center" vertical="center"/>
      <protection hidden="1"/>
    </xf>
    <xf numFmtId="0" fontId="30" fillId="0" borderId="36" xfId="10" applyFont="1" applyBorder="1" applyAlignment="1" applyProtection="1">
      <alignment horizontal="center" vertical="center"/>
      <protection locked="0"/>
    </xf>
    <xf numFmtId="0" fontId="30" fillId="0" borderId="37" xfId="10" applyFont="1" applyBorder="1" applyAlignment="1" applyProtection="1">
      <alignment horizontal="center" vertical="center"/>
      <protection locked="0"/>
    </xf>
    <xf numFmtId="0" fontId="30" fillId="0" borderId="17" xfId="10" applyFont="1" applyBorder="1" applyAlignment="1" applyProtection="1">
      <alignment horizontal="center" vertical="center"/>
      <protection locked="0"/>
    </xf>
    <xf numFmtId="176" fontId="21" fillId="2" borderId="13" xfId="10" applyNumberFormat="1" applyFont="1" applyFill="1" applyBorder="1" applyAlignment="1" applyProtection="1">
      <alignment horizontal="center" vertical="center"/>
      <protection hidden="1"/>
    </xf>
    <xf numFmtId="0" fontId="21" fillId="2" borderId="13" xfId="10" applyFont="1" applyFill="1" applyBorder="1" applyAlignment="1" applyProtection="1">
      <alignment horizontal="center" vertical="center"/>
      <protection hidden="1"/>
    </xf>
    <xf numFmtId="0" fontId="21" fillId="2" borderId="9" xfId="10" applyFont="1" applyFill="1" applyBorder="1" applyAlignment="1" applyProtection="1">
      <alignment horizontal="center" vertical="center"/>
      <protection hidden="1"/>
    </xf>
    <xf numFmtId="176" fontId="21" fillId="2" borderId="1" xfId="10" applyNumberFormat="1" applyFont="1" applyFill="1" applyBorder="1" applyAlignment="1">
      <alignment horizontal="center" vertical="center"/>
    </xf>
    <xf numFmtId="0" fontId="21" fillId="2" borderId="1" xfId="10" applyFont="1" applyFill="1" applyBorder="1" applyAlignment="1">
      <alignment horizontal="center" vertical="center"/>
    </xf>
    <xf numFmtId="0" fontId="21" fillId="2" borderId="9" xfId="10" applyFont="1" applyFill="1" applyBorder="1" applyAlignment="1">
      <alignment horizontal="center" vertical="center"/>
    </xf>
    <xf numFmtId="0" fontId="57" fillId="0" borderId="0" xfId="10" applyFont="1" applyAlignment="1" applyProtection="1">
      <alignment horizontal="center"/>
      <protection hidden="1"/>
    </xf>
    <xf numFmtId="0" fontId="30" fillId="2" borderId="9" xfId="10" applyFont="1" applyFill="1" applyBorder="1" applyAlignment="1">
      <alignment horizontal="left" vertical="center"/>
    </xf>
    <xf numFmtId="0" fontId="30" fillId="2" borderId="10" xfId="10" applyFont="1" applyFill="1" applyBorder="1" applyAlignment="1">
      <alignment horizontal="left" vertical="center"/>
    </xf>
    <xf numFmtId="0" fontId="30" fillId="2" borderId="11" xfId="10" applyFont="1" applyFill="1" applyBorder="1" applyAlignment="1">
      <alignment horizontal="left" vertical="center"/>
    </xf>
    <xf numFmtId="0" fontId="30" fillId="2" borderId="3" xfId="10" applyFont="1" applyFill="1" applyBorder="1" applyAlignment="1">
      <alignment horizontal="center"/>
    </xf>
    <xf numFmtId="0" fontId="30" fillId="2" borderId="4" xfId="10" applyFont="1" applyFill="1" applyBorder="1" applyAlignment="1">
      <alignment horizontal="center"/>
    </xf>
    <xf numFmtId="0" fontId="30" fillId="2" borderId="5" xfId="10" applyFont="1" applyFill="1" applyBorder="1" applyAlignment="1">
      <alignment horizontal="center"/>
    </xf>
    <xf numFmtId="0" fontId="30" fillId="2" borderId="8" xfId="10" applyFont="1" applyFill="1" applyBorder="1" applyAlignment="1">
      <alignment horizontal="center"/>
    </xf>
    <xf numFmtId="0" fontId="30" fillId="2" borderId="0" xfId="10" applyFont="1" applyFill="1" applyAlignment="1">
      <alignment horizontal="center"/>
    </xf>
    <xf numFmtId="0" fontId="30" fillId="2" borderId="12" xfId="10" applyFont="1" applyFill="1" applyBorder="1" applyAlignment="1">
      <alignment horizontal="center"/>
    </xf>
    <xf numFmtId="0" fontId="30" fillId="2" borderId="6" xfId="10" applyFont="1" applyFill="1" applyBorder="1" applyAlignment="1">
      <alignment horizontal="center"/>
    </xf>
    <xf numFmtId="0" fontId="30" fillId="2" borderId="2" xfId="10" applyFont="1" applyFill="1" applyBorder="1" applyAlignment="1">
      <alignment horizontal="center"/>
    </xf>
    <xf numFmtId="0" fontId="30" fillId="2" borderId="7" xfId="10" applyFont="1" applyFill="1" applyBorder="1" applyAlignment="1">
      <alignment horizontal="center"/>
    </xf>
    <xf numFmtId="0" fontId="60" fillId="0" borderId="0" xfId="11" applyAlignment="1">
      <alignment horizontal="center"/>
    </xf>
  </cellXfs>
  <cellStyles count="12">
    <cellStyle name="ハイパーリンク" xfId="11" builtinId="8"/>
    <cellStyle name="桁区切り" xfId="6" builtinId="6"/>
    <cellStyle name="標準" xfId="0" builtinId="0"/>
    <cellStyle name="標準 2" xfId="1" xr:uid="{00000000-0005-0000-0000-000002000000}"/>
    <cellStyle name="標準 2 2" xfId="2" xr:uid="{00000000-0005-0000-0000-000003000000}"/>
    <cellStyle name="標準 2 3" xfId="3" xr:uid="{00000000-0005-0000-0000-000004000000}"/>
    <cellStyle name="標準 2 4" xfId="9" xr:uid="{5226C77C-100E-4E48-BD50-654927DD909C}"/>
    <cellStyle name="標準 2 5" xfId="10" xr:uid="{6EA68E42-B5E1-468E-8D9F-1C845C7F5B2B}"/>
    <cellStyle name="標準 3" xfId="4" xr:uid="{00000000-0005-0000-0000-000005000000}"/>
    <cellStyle name="標準 3 2" xfId="5" xr:uid="{00000000-0005-0000-0000-000006000000}"/>
    <cellStyle name="標準 4" xfId="7" xr:uid="{4F6D6534-A93F-4EC1-B36F-B14A9579C4A8}"/>
    <cellStyle name="標準 4 2" xfId="8" xr:uid="{9EAC0ACE-9418-496C-80FD-28FBE226BC72}"/>
  </cellStyles>
  <dxfs count="208">
    <dxf>
      <fill>
        <patternFill>
          <bgColor theme="0" tint="-0.499984740745262"/>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ont>
        <b/>
        <i val="0"/>
        <color rgb="FF002060"/>
      </font>
    </dxf>
    <dxf>
      <font>
        <b/>
        <i val="0"/>
        <color rgb="FF00B050"/>
      </font>
    </dxf>
    <dxf>
      <font>
        <b/>
        <i val="0"/>
        <color rgb="FFC00000"/>
      </font>
    </dxf>
    <dxf>
      <fill>
        <patternFill>
          <bgColor theme="4" tint="0.79998168889431442"/>
        </patternFill>
      </fill>
    </dxf>
    <dxf>
      <fill>
        <patternFill>
          <bgColor theme="5" tint="0.79998168889431442"/>
        </patternFill>
      </fill>
    </dxf>
    <dxf>
      <fill>
        <patternFill>
          <bgColor theme="5" tint="0.59996337778862885"/>
        </patternFill>
      </fill>
    </dxf>
    <dxf>
      <fill>
        <patternFill>
          <bgColor rgb="FFFFFF99"/>
        </patternFill>
      </fill>
    </dxf>
    <dxf>
      <fill>
        <patternFill>
          <bgColor theme="4" tint="0.79998168889431442"/>
        </patternFill>
      </fill>
    </dxf>
    <dxf>
      <fill>
        <patternFill>
          <bgColor theme="5" tint="0.79998168889431442"/>
        </patternFill>
      </fill>
    </dxf>
    <dxf>
      <fill>
        <patternFill>
          <bgColor theme="5" tint="0.59996337778862885"/>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FF"/>
        </patternFill>
      </fill>
    </dxf>
    <dxf>
      <fill>
        <patternFill>
          <bgColor rgb="FFFFFF99"/>
        </patternFill>
      </fill>
    </dxf>
    <dxf>
      <fill>
        <patternFill>
          <bgColor rgb="FFFFFFFF"/>
        </patternFill>
      </fill>
    </dxf>
    <dxf>
      <fill>
        <patternFill>
          <bgColor rgb="FFFFFF99"/>
        </patternFill>
      </fill>
    </dxf>
    <dxf>
      <fill>
        <patternFill>
          <bgColor rgb="FFFFFFFF"/>
        </patternFill>
      </fill>
    </dxf>
    <dxf>
      <fill>
        <patternFill>
          <bgColor rgb="FFFFFF99"/>
        </patternFill>
      </fill>
    </dxf>
    <dxf>
      <font>
        <strike val="0"/>
      </font>
      <fill>
        <patternFill>
          <bgColor rgb="FFFFFFFF"/>
        </patternFill>
      </fill>
    </dxf>
    <dxf>
      <fill>
        <patternFill>
          <bgColor rgb="FFFFFF99"/>
        </patternFill>
      </fill>
    </dxf>
    <dxf>
      <fill>
        <patternFill>
          <bgColor rgb="FFFFFFFF"/>
        </patternFill>
      </fill>
    </dxf>
    <dxf>
      <fill>
        <patternFill>
          <bgColor rgb="FFFFFF99"/>
        </patternFill>
      </fill>
    </dxf>
    <dxf>
      <fill>
        <patternFill>
          <bgColor rgb="FFFFFFFF"/>
        </patternFill>
      </fill>
    </dxf>
    <dxf>
      <fill>
        <patternFill>
          <bgColor rgb="FFFFFFFF"/>
        </patternFill>
      </fill>
    </dxf>
    <dxf>
      <fill>
        <patternFill>
          <bgColor rgb="FFFFFFFF"/>
        </patternFill>
      </fill>
    </dxf>
    <dxf>
      <fill>
        <patternFill>
          <bgColor rgb="FFFFFFFF"/>
        </patternFill>
      </fill>
    </dxf>
    <dxf>
      <fill>
        <patternFill>
          <bgColor rgb="FFFFFF99"/>
        </patternFill>
      </fill>
    </dxf>
    <dxf>
      <fill>
        <patternFill>
          <bgColor rgb="FFFFFFFF"/>
        </patternFill>
      </fill>
    </dxf>
    <dxf>
      <fill>
        <patternFill>
          <bgColor rgb="FFFFFFFF"/>
        </patternFill>
      </fill>
    </dxf>
    <dxf>
      <fill>
        <patternFill>
          <bgColor rgb="FFFFFFFF"/>
        </patternFill>
      </fill>
    </dxf>
    <dxf>
      <fill>
        <patternFill patternType="lightDown">
          <fgColor theme="0" tint="-0.24994659260841701"/>
        </patternFill>
      </fill>
    </dxf>
    <dxf>
      <fill>
        <patternFill patternType="lightDown">
          <fgColor theme="0" tint="-0.14996795556505021"/>
        </patternFill>
      </fill>
    </dxf>
    <dxf>
      <fill>
        <patternFill>
          <bgColor rgb="FFFFFF99"/>
        </patternFill>
      </fill>
    </dxf>
    <dxf>
      <fill>
        <patternFill>
          <bgColor rgb="FFFFFFFF"/>
        </patternFill>
      </fill>
    </dxf>
    <dxf>
      <fill>
        <patternFill>
          <bgColor rgb="FFFFFF99"/>
        </patternFill>
      </fill>
    </dxf>
    <dxf>
      <fill>
        <patternFill>
          <bgColor rgb="FFFFFF99"/>
        </patternFill>
      </fill>
    </dxf>
    <dxf>
      <fill>
        <patternFill>
          <bgColor rgb="FFFFFFFF"/>
        </patternFill>
      </fill>
    </dxf>
    <dxf>
      <fill>
        <patternFill>
          <bgColor rgb="FFFFFF99"/>
        </patternFill>
      </fill>
    </dxf>
    <dxf>
      <fill>
        <patternFill>
          <bgColor rgb="FFFFFF99"/>
        </patternFill>
      </fill>
    </dxf>
    <dxf>
      <fill>
        <patternFill>
          <bgColor rgb="FFFFFF99"/>
        </patternFill>
      </fill>
    </dxf>
    <dxf>
      <fill>
        <patternFill>
          <bgColor rgb="FFFFFFFF"/>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FF"/>
        </patternFill>
      </fill>
    </dxf>
    <dxf>
      <fill>
        <patternFill>
          <bgColor rgb="FFFFFFFF"/>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0000"/>
        </patternFill>
      </fill>
    </dxf>
    <dxf>
      <fill>
        <patternFill>
          <bgColor rgb="FFFFFF99"/>
        </patternFill>
      </fill>
    </dxf>
    <dxf>
      <fill>
        <patternFill>
          <bgColor rgb="FFFFFFFF"/>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FF"/>
        </patternFill>
      </fill>
    </dxf>
    <dxf>
      <fill>
        <patternFill>
          <bgColor rgb="FFFFFFFF"/>
        </patternFill>
      </fill>
    </dxf>
    <dxf>
      <fill>
        <patternFill>
          <bgColor rgb="FFFFFF99"/>
        </patternFill>
      </fill>
    </dxf>
    <dxf>
      <fill>
        <patternFill>
          <bgColor rgb="FFFFFF99"/>
        </patternFill>
      </fill>
    </dxf>
    <dxf>
      <fill>
        <patternFill>
          <bgColor theme="0"/>
        </patternFill>
      </fill>
    </dxf>
    <dxf>
      <fill>
        <patternFill>
          <bgColor rgb="FFFFFF99"/>
        </patternFill>
      </fill>
    </dxf>
    <dxf>
      <fill>
        <patternFill>
          <bgColor rgb="FFFFFF99"/>
        </patternFill>
      </fill>
    </dxf>
    <dxf>
      <fill>
        <patternFill>
          <bgColor rgb="FFFFFFFF"/>
        </patternFill>
      </fill>
    </dxf>
    <dxf>
      <fill>
        <patternFill>
          <bgColor rgb="FFFFFF99"/>
        </patternFill>
      </fill>
    </dxf>
    <dxf>
      <fill>
        <patternFill>
          <bgColor rgb="FFFFFFFF"/>
        </patternFill>
      </fill>
    </dxf>
    <dxf>
      <fill>
        <patternFill>
          <bgColor rgb="FFFFFF99"/>
        </patternFill>
      </fill>
    </dxf>
    <dxf>
      <fill>
        <patternFill>
          <bgColor theme="0"/>
        </patternFill>
      </fill>
    </dxf>
    <dxf>
      <fill>
        <patternFill>
          <bgColor rgb="FFFFFF99"/>
        </patternFill>
      </fill>
    </dxf>
    <dxf>
      <fill>
        <patternFill>
          <bgColor rgb="FFFFFF99"/>
        </patternFill>
      </fill>
    </dxf>
    <dxf>
      <fill>
        <patternFill>
          <bgColor theme="0"/>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FF"/>
        </patternFill>
      </fill>
    </dxf>
    <dxf>
      <fill>
        <patternFill>
          <bgColor rgb="FFFFFF99"/>
        </patternFill>
      </fill>
    </dxf>
    <dxf>
      <fill>
        <patternFill>
          <bgColor rgb="FFFFFFFF"/>
        </patternFill>
      </fill>
    </dxf>
    <dxf>
      <fill>
        <patternFill>
          <bgColor rgb="FFFFFF99"/>
        </patternFill>
      </fill>
    </dxf>
    <dxf>
      <fill>
        <patternFill>
          <bgColor rgb="FFFFFFFF"/>
        </patternFill>
      </fill>
    </dxf>
    <dxf>
      <fill>
        <patternFill>
          <bgColor rgb="FFFFFF99"/>
        </patternFill>
      </fill>
    </dxf>
    <dxf>
      <fill>
        <patternFill>
          <bgColor rgb="FFFFFFFF"/>
        </patternFill>
      </fill>
    </dxf>
    <dxf>
      <fill>
        <patternFill>
          <bgColor rgb="FFFFFF99"/>
        </patternFill>
      </fill>
    </dxf>
    <dxf>
      <fill>
        <patternFill>
          <bgColor rgb="FFFFFF99"/>
        </patternFill>
      </fill>
    </dxf>
    <dxf>
      <fill>
        <patternFill>
          <bgColor rgb="FFFFFFFF"/>
        </patternFill>
      </fill>
    </dxf>
    <dxf>
      <fill>
        <patternFill>
          <bgColor rgb="FFFFFF99"/>
        </patternFill>
      </fill>
    </dxf>
    <dxf>
      <fill>
        <patternFill>
          <bgColor rgb="FFFFFF99"/>
        </patternFill>
      </fill>
    </dxf>
    <dxf>
      <fill>
        <patternFill>
          <bgColor rgb="FFFFFFFF"/>
        </patternFill>
      </fill>
    </dxf>
    <dxf>
      <fill>
        <patternFill>
          <bgColor rgb="FFFFFF99"/>
        </patternFill>
      </fill>
    </dxf>
    <dxf>
      <fill>
        <patternFill>
          <bgColor rgb="FFFFFFFF"/>
        </patternFill>
      </fill>
    </dxf>
    <dxf>
      <fill>
        <patternFill>
          <bgColor rgb="FFFFFF99"/>
        </patternFill>
      </fill>
    </dxf>
    <dxf>
      <fill>
        <patternFill>
          <bgColor rgb="FFFFFFFF"/>
        </patternFill>
      </fill>
    </dxf>
    <dxf>
      <fill>
        <patternFill>
          <bgColor rgb="FFFFFF99"/>
        </patternFill>
      </fill>
    </dxf>
    <dxf>
      <fill>
        <patternFill>
          <bgColor rgb="FFFFFFFF"/>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FF"/>
        </patternFill>
      </fill>
    </dxf>
    <dxf>
      <fill>
        <patternFill>
          <bgColor rgb="FFFFFF99"/>
        </patternFill>
      </fill>
    </dxf>
    <dxf>
      <fill>
        <patternFill>
          <bgColor rgb="FFFFFFFF"/>
        </patternFill>
      </fill>
    </dxf>
    <dxf>
      <font>
        <b/>
        <i val="0"/>
        <color rgb="FFFF0000"/>
      </font>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ont>
        <b/>
        <i/>
        <color rgb="FFFF0000"/>
      </font>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patternType="none">
          <bgColor auto="1"/>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ont>
        <b/>
        <i/>
        <color rgb="FFFF0000"/>
      </font>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ont>
        <b/>
        <i/>
        <color rgb="FFFF0000"/>
      </font>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ont>
        <b/>
        <i/>
        <color rgb="FFFF0000"/>
      </font>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patternType="solid">
          <bgColor rgb="FFFFFFEB"/>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ont>
        <b/>
        <i/>
        <color rgb="FFFF0000"/>
      </font>
    </dxf>
    <dxf>
      <fill>
        <patternFill>
          <bgColor rgb="FFFFFF99"/>
        </patternFill>
      </fill>
    </dxf>
  </dxfs>
  <tableStyles count="0" defaultTableStyle="TableStyleMedium2" defaultPivotStyle="PivotStyleMedium9"/>
  <colors>
    <mruColors>
      <color rgb="FF00B050"/>
      <color rgb="FFFFFF99"/>
      <color rgb="FFFFFFFF"/>
      <color rgb="FFFFCCFF"/>
      <color rgb="FF99FFCC"/>
      <color rgb="FFCCECFF"/>
      <color rgb="FFFFCCCC"/>
      <color rgb="FFFF6699"/>
      <color rgb="FF99CCFF"/>
      <color rgb="FFFFFFE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trlProps/ctrlProp1.xml><?xml version="1.0" encoding="utf-8"?>
<formControlPr xmlns="http://schemas.microsoft.com/office/spreadsheetml/2009/9/main" objectType="CheckBox" fmlaLink="$Y$40"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fmlaLink="$Y$47"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fmlaLink="$Y$8" lockText="1" noThreeD="1"/>
</file>

<file path=xl/ctrlProps/ctrlProp15.xml><?xml version="1.0" encoding="utf-8"?>
<formControlPr xmlns="http://schemas.microsoft.com/office/spreadsheetml/2009/9/main" objectType="CheckBox" fmlaLink="$Z$8" lockText="1" noThreeD="1"/>
</file>

<file path=xl/ctrlProps/ctrlProp16.xml><?xml version="1.0" encoding="utf-8"?>
<formControlPr xmlns="http://schemas.microsoft.com/office/spreadsheetml/2009/9/main" objectType="CheckBox" fmlaLink="$Y$7" lockText="1" noThreeD="1"/>
</file>

<file path=xl/ctrlProps/ctrlProp17.xml><?xml version="1.0" encoding="utf-8"?>
<formControlPr xmlns="http://schemas.microsoft.com/office/spreadsheetml/2009/9/main" objectType="CheckBox" fmlaLink="AB3" noThreeD="1"/>
</file>

<file path=xl/ctrlProps/ctrlProp18.xml><?xml version="1.0" encoding="utf-8"?>
<formControlPr xmlns="http://schemas.microsoft.com/office/spreadsheetml/2009/9/main" objectType="CheckBox" fmlaLink="AC3" noThreeD="1"/>
</file>

<file path=xl/ctrlProps/ctrlProp19.xml><?xml version="1.0" encoding="utf-8"?>
<formControlPr xmlns="http://schemas.microsoft.com/office/spreadsheetml/2009/9/main" objectType="CheckBox" fmlaLink="$AF$13" noThreeD="1"/>
</file>

<file path=xl/ctrlProps/ctrlProp2.xml><?xml version="1.0" encoding="utf-8"?>
<formControlPr xmlns="http://schemas.microsoft.com/office/spreadsheetml/2009/9/main" objectType="CheckBox" fmlaLink="$Y$41" noThreeD="1"/>
</file>

<file path=xl/ctrlProps/ctrlProp20.xml><?xml version="1.0" encoding="utf-8"?>
<formControlPr xmlns="http://schemas.microsoft.com/office/spreadsheetml/2009/9/main" objectType="CheckBox" fmlaLink="$AG$13" noThreeD="1"/>
</file>

<file path=xl/ctrlProps/ctrlProp21.xml><?xml version="1.0" encoding="utf-8"?>
<formControlPr xmlns="http://schemas.microsoft.com/office/spreadsheetml/2009/9/main" objectType="CheckBox" fmlaLink="$AD$13" noThreeD="1"/>
</file>

<file path=xl/ctrlProps/ctrlProp22.xml><?xml version="1.0" encoding="utf-8"?>
<formControlPr xmlns="http://schemas.microsoft.com/office/spreadsheetml/2009/9/main" objectType="CheckBox" fmlaLink="$AE$13" noThreeD="1"/>
</file>

<file path=xl/ctrlProps/ctrlProp23.xml><?xml version="1.0" encoding="utf-8"?>
<formControlPr xmlns="http://schemas.microsoft.com/office/spreadsheetml/2009/9/main" objectType="CheckBox" fmlaLink="$AD$8" lockText="1" noThreeD="1"/>
</file>

<file path=xl/ctrlProps/ctrlProp24.xml><?xml version="1.0" encoding="utf-8"?>
<formControlPr xmlns="http://schemas.microsoft.com/office/spreadsheetml/2009/9/main" objectType="CheckBox" fmlaLink="$AE$8" lockText="1" noThreeD="1"/>
</file>

<file path=xl/ctrlProps/ctrlProp25.xml><?xml version="1.0" encoding="utf-8"?>
<formControlPr xmlns="http://schemas.microsoft.com/office/spreadsheetml/2009/9/main" objectType="CheckBox" fmlaLink="$AD$10" lockText="1" noThreeD="1"/>
</file>

<file path=xl/ctrlProps/ctrlProp26.xml><?xml version="1.0" encoding="utf-8"?>
<formControlPr xmlns="http://schemas.microsoft.com/office/spreadsheetml/2009/9/main" objectType="CheckBox" fmlaLink="$AE$10" lockText="1" noThreeD="1"/>
</file>

<file path=xl/ctrlProps/ctrlProp27.xml><?xml version="1.0" encoding="utf-8"?>
<formControlPr xmlns="http://schemas.microsoft.com/office/spreadsheetml/2009/9/main" objectType="GBox" noThreeD="1"/>
</file>

<file path=xl/ctrlProps/ctrlProp28.xml><?xml version="1.0" encoding="utf-8"?>
<formControlPr xmlns="http://schemas.microsoft.com/office/spreadsheetml/2009/9/main" objectType="GBox" noThreeD="1"/>
</file>

<file path=xl/ctrlProps/ctrlProp29.xml><?xml version="1.0" encoding="utf-8"?>
<formControlPr xmlns="http://schemas.microsoft.com/office/spreadsheetml/2009/9/main" objectType="GBox" noThreeD="1"/>
</file>

<file path=xl/ctrlProps/ctrlProp3.xml><?xml version="1.0" encoding="utf-8"?>
<formControlPr xmlns="http://schemas.microsoft.com/office/spreadsheetml/2009/9/main" objectType="CheckBox" fmlaLink="$Z$41" lockText="1" noThreeD="1"/>
</file>

<file path=xl/ctrlProps/ctrlProp30.xml><?xml version="1.0" encoding="utf-8"?>
<formControlPr xmlns="http://schemas.microsoft.com/office/spreadsheetml/2009/9/main" objectType="GBox" noThreeD="1"/>
</file>

<file path=xl/ctrlProps/ctrlProp31.xml><?xml version="1.0" encoding="utf-8"?>
<formControlPr xmlns="http://schemas.microsoft.com/office/spreadsheetml/2009/9/main" objectType="GBox" noThreeD="1"/>
</file>

<file path=xl/ctrlProps/ctrlProp32.xml><?xml version="1.0" encoding="utf-8"?>
<formControlPr xmlns="http://schemas.microsoft.com/office/spreadsheetml/2009/9/main" objectType="GBox" noThreeD="1"/>
</file>

<file path=xl/ctrlProps/ctrlProp33.xml><?xml version="1.0" encoding="utf-8"?>
<formControlPr xmlns="http://schemas.microsoft.com/office/spreadsheetml/2009/9/main" objectType="GBox" noThreeD="1"/>
</file>

<file path=xl/ctrlProps/ctrlProp34.xml><?xml version="1.0" encoding="utf-8"?>
<formControlPr xmlns="http://schemas.microsoft.com/office/spreadsheetml/2009/9/main" objectType="GBox" noThreeD="1"/>
</file>

<file path=xl/ctrlProps/ctrlProp35.xml><?xml version="1.0" encoding="utf-8"?>
<formControlPr xmlns="http://schemas.microsoft.com/office/spreadsheetml/2009/9/main" objectType="GBox" noThreeD="1"/>
</file>

<file path=xl/ctrlProps/ctrlProp36.xml><?xml version="1.0" encoding="utf-8"?>
<formControlPr xmlns="http://schemas.microsoft.com/office/spreadsheetml/2009/9/main" objectType="GBox" noThreeD="1"/>
</file>

<file path=xl/ctrlProps/ctrlProp37.xml><?xml version="1.0" encoding="utf-8"?>
<formControlPr xmlns="http://schemas.microsoft.com/office/spreadsheetml/2009/9/main" objectType="GBox" noThreeD="1"/>
</file>

<file path=xl/ctrlProps/ctrlProp38.xml><?xml version="1.0" encoding="utf-8"?>
<formControlPr xmlns="http://schemas.microsoft.com/office/spreadsheetml/2009/9/main" objectType="GBox" noThreeD="1"/>
</file>

<file path=xl/ctrlProps/ctrlProp39.xml><?xml version="1.0" encoding="utf-8"?>
<formControlPr xmlns="http://schemas.microsoft.com/office/spreadsheetml/2009/9/main" objectType="GBox" noThreeD="1"/>
</file>

<file path=xl/ctrlProps/ctrlProp4.xml><?xml version="1.0" encoding="utf-8"?>
<formControlPr xmlns="http://schemas.microsoft.com/office/spreadsheetml/2009/9/main" objectType="CheckBox" fmlaLink="$AA$41" lockText="1" noThreeD="1"/>
</file>

<file path=xl/ctrlProps/ctrlProp40.xml><?xml version="1.0" encoding="utf-8"?>
<formControlPr xmlns="http://schemas.microsoft.com/office/spreadsheetml/2009/9/main" objectType="GBox" noThreeD="1"/>
</file>

<file path=xl/ctrlProps/ctrlProp41.xml><?xml version="1.0" encoding="utf-8"?>
<formControlPr xmlns="http://schemas.microsoft.com/office/spreadsheetml/2009/9/main" objectType="GBox" noThreeD="1"/>
</file>

<file path=xl/ctrlProps/ctrlProp42.xml><?xml version="1.0" encoding="utf-8"?>
<formControlPr xmlns="http://schemas.microsoft.com/office/spreadsheetml/2009/9/main" objectType="CheckBox" fmlaLink="$AJ$7" noThreeD="1"/>
</file>

<file path=xl/ctrlProps/ctrlProp43.xml><?xml version="1.0" encoding="utf-8"?>
<formControlPr xmlns="http://schemas.microsoft.com/office/spreadsheetml/2009/9/main" objectType="CheckBox" fmlaLink="$AK$7" noThreeD="1"/>
</file>

<file path=xl/ctrlProps/ctrlProp44.xml><?xml version="1.0" encoding="utf-8"?>
<formControlPr xmlns="http://schemas.microsoft.com/office/spreadsheetml/2009/9/main" objectType="CheckBox" fmlaLink="$AL$7" noThreeD="1"/>
</file>

<file path=xl/ctrlProps/ctrlProp45.xml><?xml version="1.0" encoding="utf-8"?>
<formControlPr xmlns="http://schemas.microsoft.com/office/spreadsheetml/2009/9/main" objectType="CheckBox" fmlaLink="$AM$7" noThreeD="1"/>
</file>

<file path=xl/ctrlProps/ctrlProp46.xml><?xml version="1.0" encoding="utf-8"?>
<formControlPr xmlns="http://schemas.microsoft.com/office/spreadsheetml/2009/9/main" objectType="CheckBox" fmlaLink="$AJ$8" noThreeD="1"/>
</file>

<file path=xl/ctrlProps/ctrlProp47.xml><?xml version="1.0" encoding="utf-8"?>
<formControlPr xmlns="http://schemas.microsoft.com/office/spreadsheetml/2009/9/main" objectType="CheckBox" fmlaLink="$AL$8" noThreeD="1"/>
</file>

<file path=xl/ctrlProps/ctrlProp48.xml><?xml version="1.0" encoding="utf-8"?>
<formControlPr xmlns="http://schemas.microsoft.com/office/spreadsheetml/2009/9/main" objectType="CheckBox" fmlaLink="$AJ$9" noThreeD="1"/>
</file>

<file path=xl/ctrlProps/ctrlProp49.xml><?xml version="1.0" encoding="utf-8"?>
<formControlPr xmlns="http://schemas.microsoft.com/office/spreadsheetml/2009/9/main" objectType="CheckBox" fmlaLink="$AL$9" noThreeD="1"/>
</file>

<file path=xl/ctrlProps/ctrlProp5.xml><?xml version="1.0" encoding="utf-8"?>
<formControlPr xmlns="http://schemas.microsoft.com/office/spreadsheetml/2009/9/main" objectType="CheckBox" fmlaLink="$Y$42" lockText="1" noThreeD="1"/>
</file>

<file path=xl/ctrlProps/ctrlProp50.xml><?xml version="1.0" encoding="utf-8"?>
<formControlPr xmlns="http://schemas.microsoft.com/office/spreadsheetml/2009/9/main" objectType="CheckBox" fmlaLink="$AJ$10" noThreeD="1"/>
</file>

<file path=xl/ctrlProps/ctrlProp51.xml><?xml version="1.0" encoding="utf-8"?>
<formControlPr xmlns="http://schemas.microsoft.com/office/spreadsheetml/2009/9/main" objectType="CheckBox" fmlaLink="$AJ$11" noThreeD="1"/>
</file>

<file path=xl/ctrlProps/ctrlProp52.xml><?xml version="1.0" encoding="utf-8"?>
<formControlPr xmlns="http://schemas.microsoft.com/office/spreadsheetml/2009/9/main" objectType="CheckBox" fmlaLink="$AK$11" noThreeD="1"/>
</file>

<file path=xl/ctrlProps/ctrlProp53.xml><?xml version="1.0" encoding="utf-8"?>
<formControlPr xmlns="http://schemas.microsoft.com/office/spreadsheetml/2009/9/main" objectType="CheckBox" fmlaLink="$AL$11" noThreeD="1"/>
</file>

<file path=xl/ctrlProps/ctrlProp54.xml><?xml version="1.0" encoding="utf-8"?>
<formControlPr xmlns="http://schemas.microsoft.com/office/spreadsheetml/2009/9/main" objectType="CheckBox" fmlaLink="$AJ$12" noThreeD="1"/>
</file>

<file path=xl/ctrlProps/ctrlProp55.xml><?xml version="1.0" encoding="utf-8"?>
<formControlPr xmlns="http://schemas.microsoft.com/office/spreadsheetml/2009/9/main" objectType="CheckBox" fmlaLink="$AK$12" noThreeD="1"/>
</file>

<file path=xl/ctrlProps/ctrlProp56.xml><?xml version="1.0" encoding="utf-8"?>
<formControlPr xmlns="http://schemas.microsoft.com/office/spreadsheetml/2009/9/main" objectType="CheckBox" fmlaLink="$AL$12" noThreeD="1"/>
</file>

<file path=xl/ctrlProps/ctrlProp57.xml><?xml version="1.0" encoding="utf-8"?>
<formControlPr xmlns="http://schemas.microsoft.com/office/spreadsheetml/2009/9/main" objectType="CheckBox" fmlaLink="$AJ$13" noThreeD="1"/>
</file>

<file path=xl/ctrlProps/ctrlProp58.xml><?xml version="1.0" encoding="utf-8"?>
<formControlPr xmlns="http://schemas.microsoft.com/office/spreadsheetml/2009/9/main" objectType="CheckBox" fmlaLink="$AK$13" noThreeD="1"/>
</file>

<file path=xl/ctrlProps/ctrlProp59.xml><?xml version="1.0" encoding="utf-8"?>
<formControlPr xmlns="http://schemas.microsoft.com/office/spreadsheetml/2009/9/main" objectType="CheckBox" fmlaLink="$AL$13" noThreeD="1"/>
</file>

<file path=xl/ctrlProps/ctrlProp6.xml><?xml version="1.0" encoding="utf-8"?>
<formControlPr xmlns="http://schemas.microsoft.com/office/spreadsheetml/2009/9/main" objectType="CheckBox" fmlaLink="$Y$46" lockText="1" noThreeD="1"/>
</file>

<file path=xl/ctrlProps/ctrlProp60.xml><?xml version="1.0" encoding="utf-8"?>
<formControlPr xmlns="http://schemas.microsoft.com/office/spreadsheetml/2009/9/main" objectType="CheckBox" fmlaLink="$AM$13" noThreeD="1"/>
</file>

<file path=xl/ctrlProps/ctrlProp61.xml><?xml version="1.0" encoding="utf-8"?>
<formControlPr xmlns="http://schemas.microsoft.com/office/spreadsheetml/2009/9/main" objectType="CheckBox" fmlaLink="$AJ$14" noThreeD="1"/>
</file>

<file path=xl/ctrlProps/ctrlProp62.xml><?xml version="1.0" encoding="utf-8"?>
<formControlPr xmlns="http://schemas.microsoft.com/office/spreadsheetml/2009/9/main" objectType="CheckBox" fmlaLink="$AK$14" noThreeD="1"/>
</file>

<file path=xl/ctrlProps/ctrlProp63.xml><?xml version="1.0" encoding="utf-8"?>
<formControlPr xmlns="http://schemas.microsoft.com/office/spreadsheetml/2009/9/main" objectType="CheckBox" fmlaLink="$AL$14" noThreeD="1"/>
</file>

<file path=xl/ctrlProps/ctrlProp64.xml><?xml version="1.0" encoding="utf-8"?>
<formControlPr xmlns="http://schemas.microsoft.com/office/spreadsheetml/2009/9/main" objectType="CheckBox" fmlaLink="$AM$14" noThreeD="1"/>
</file>

<file path=xl/ctrlProps/ctrlProp65.xml><?xml version="1.0" encoding="utf-8"?>
<formControlPr xmlns="http://schemas.microsoft.com/office/spreadsheetml/2009/9/main" objectType="CheckBox" fmlaLink="$AJ$16" noThreeD="1"/>
</file>

<file path=xl/ctrlProps/ctrlProp66.xml><?xml version="1.0" encoding="utf-8"?>
<formControlPr xmlns="http://schemas.microsoft.com/office/spreadsheetml/2009/9/main" objectType="CheckBox" fmlaLink="$AK$16" noThreeD="1"/>
</file>

<file path=xl/ctrlProps/ctrlProp67.xml><?xml version="1.0" encoding="utf-8"?>
<formControlPr xmlns="http://schemas.microsoft.com/office/spreadsheetml/2009/9/main" objectType="CheckBox" fmlaLink="$AL$16" noThreeD="1"/>
</file>

<file path=xl/ctrlProps/ctrlProp68.xml><?xml version="1.0" encoding="utf-8"?>
<formControlPr xmlns="http://schemas.microsoft.com/office/spreadsheetml/2009/9/main" objectType="CheckBox" fmlaLink="$AM$16" noThreeD="1"/>
</file>

<file path=xl/ctrlProps/ctrlProp69.xml><?xml version="1.0" encoding="utf-8"?>
<formControlPr xmlns="http://schemas.microsoft.com/office/spreadsheetml/2009/9/main" objectType="CheckBox" fmlaLink="$AJ$26" noThreeD="1"/>
</file>

<file path=xl/ctrlProps/ctrlProp7.xml><?xml version="1.0" encoding="utf-8"?>
<formControlPr xmlns="http://schemas.microsoft.com/office/spreadsheetml/2009/9/main" objectType="CheckBox" lockText="1" noThreeD="1"/>
</file>

<file path=xl/ctrlProps/ctrlProp70.xml><?xml version="1.0" encoding="utf-8"?>
<formControlPr xmlns="http://schemas.microsoft.com/office/spreadsheetml/2009/9/main" objectType="CheckBox" fmlaLink="$AK$26" noThreeD="1"/>
</file>

<file path=xl/ctrlProps/ctrlProp71.xml><?xml version="1.0" encoding="utf-8"?>
<formControlPr xmlns="http://schemas.microsoft.com/office/spreadsheetml/2009/9/main" objectType="CheckBox" fmlaLink="$AL$26" noThreeD="1"/>
</file>

<file path=xl/ctrlProps/ctrlProp72.xml><?xml version="1.0" encoding="utf-8"?>
<formControlPr xmlns="http://schemas.microsoft.com/office/spreadsheetml/2009/9/main" objectType="CheckBox" fmlaLink="$AM$26" noThreeD="1"/>
</file>

<file path=xl/ctrlProps/ctrlProp73.xml><?xml version="1.0" encoding="utf-8"?>
<formControlPr xmlns="http://schemas.microsoft.com/office/spreadsheetml/2009/9/main" objectType="CheckBox" fmlaLink="$AJ$21" noThreeD="1"/>
</file>

<file path=xl/ctrlProps/ctrlProp74.xml><?xml version="1.0" encoding="utf-8"?>
<formControlPr xmlns="http://schemas.microsoft.com/office/spreadsheetml/2009/9/main" objectType="CheckBox" fmlaLink="$AK$21" noThreeD="1"/>
</file>

<file path=xl/ctrlProps/ctrlProp75.xml><?xml version="1.0" encoding="utf-8"?>
<formControlPr xmlns="http://schemas.microsoft.com/office/spreadsheetml/2009/9/main" objectType="CheckBox" fmlaLink="$AL$21" noThreeD="1"/>
</file>

<file path=xl/ctrlProps/ctrlProp76.xml><?xml version="1.0" encoding="utf-8"?>
<formControlPr xmlns="http://schemas.microsoft.com/office/spreadsheetml/2009/9/main" objectType="CheckBox" fmlaLink="$AM$21" noThreeD="1"/>
</file>

<file path=xl/ctrlProps/ctrlProp77.xml><?xml version="1.0" encoding="utf-8"?>
<formControlPr xmlns="http://schemas.microsoft.com/office/spreadsheetml/2009/9/main" objectType="CheckBox" fmlaLink="$AN$21" noThreeD="1"/>
</file>

<file path=xl/ctrlProps/ctrlProp78.xml><?xml version="1.0" encoding="utf-8"?>
<formControlPr xmlns="http://schemas.microsoft.com/office/spreadsheetml/2009/9/main" objectType="CheckBox" fmlaLink="$AJ$20" noThreeD="1"/>
</file>

<file path=xl/ctrlProps/ctrlProp79.xml><?xml version="1.0" encoding="utf-8"?>
<formControlPr xmlns="http://schemas.microsoft.com/office/spreadsheetml/2009/9/main" objectType="CheckBox" fmlaLink="$AK$20" noThreeD="1"/>
</file>

<file path=xl/ctrlProps/ctrlProp8.xml><?xml version="1.0" encoding="utf-8"?>
<formControlPr xmlns="http://schemas.microsoft.com/office/spreadsheetml/2009/9/main" objectType="CheckBox" lockText="1" noThreeD="1"/>
</file>

<file path=xl/ctrlProps/ctrlProp80.xml><?xml version="1.0" encoding="utf-8"?>
<formControlPr xmlns="http://schemas.microsoft.com/office/spreadsheetml/2009/9/main" objectType="CheckBox" fmlaLink="$AL$20" noThreeD="1"/>
</file>

<file path=xl/ctrlProps/ctrlProp81.xml><?xml version="1.0" encoding="utf-8"?>
<formControlPr xmlns="http://schemas.microsoft.com/office/spreadsheetml/2009/9/main" objectType="CheckBox" fmlaLink="$AM$20" noThreeD="1"/>
</file>

<file path=xl/ctrlProps/ctrlProp82.xml><?xml version="1.0" encoding="utf-8"?>
<formControlPr xmlns="http://schemas.microsoft.com/office/spreadsheetml/2009/9/main" objectType="CheckBox" fmlaLink="$AN$20" noThreeD="1"/>
</file>

<file path=xl/ctrlProps/ctrlProp83.xml><?xml version="1.0" encoding="utf-8"?>
<formControlPr xmlns="http://schemas.microsoft.com/office/spreadsheetml/2009/9/main" objectType="GBox" noThreeD="1"/>
</file>

<file path=xl/ctrlProps/ctrlProp9.xml><?xml version="1.0" encoding="utf-8"?>
<formControlPr xmlns="http://schemas.microsoft.com/office/spreadsheetml/2009/9/main" objectType="CheckBox" lockText="1" noThreeD="1"/>
</file>

<file path=xl/drawings/_rels/drawing6.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24</xdr:col>
      <xdr:colOff>95249</xdr:colOff>
      <xdr:row>0</xdr:row>
      <xdr:rowOff>152400</xdr:rowOff>
    </xdr:from>
    <xdr:to>
      <xdr:col>29</xdr:col>
      <xdr:colOff>619124</xdr:colOff>
      <xdr:row>2</xdr:row>
      <xdr:rowOff>0</xdr:rowOff>
    </xdr:to>
    <xdr:sp macro="" textlink="">
      <xdr:nvSpPr>
        <xdr:cNvPr id="3" name="テキスト ボックス 2">
          <a:extLst>
            <a:ext uri="{FF2B5EF4-FFF2-40B4-BE49-F238E27FC236}">
              <a16:creationId xmlns:a16="http://schemas.microsoft.com/office/drawing/2014/main" id="{00000000-0008-0000-0000-000003000000}"/>
            </a:ext>
          </a:extLst>
        </xdr:cNvPr>
        <xdr:cNvSpPr txBox="1"/>
      </xdr:nvSpPr>
      <xdr:spPr>
        <a:xfrm>
          <a:off x="6810374" y="152400"/>
          <a:ext cx="3629025" cy="390525"/>
        </a:xfrm>
        <a:prstGeom prst="rect">
          <a:avLst/>
        </a:prstGeom>
        <a:solidFill>
          <a:schemeClr val="lt1"/>
        </a:solidFill>
        <a:ln w="47625" cmpd="thickThin">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色付き部分に入力してください。</a:t>
          </a:r>
          <a:endParaRPr kumimoji="1" lang="en-US" altLang="ja-JP"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8</xdr:col>
      <xdr:colOff>274320</xdr:colOff>
      <xdr:row>43</xdr:row>
      <xdr:rowOff>0</xdr:rowOff>
    </xdr:from>
    <xdr:to>
      <xdr:col>8</xdr:col>
      <xdr:colOff>320039</xdr:colOff>
      <xdr:row>45</xdr:row>
      <xdr:rowOff>0</xdr:rowOff>
    </xdr:to>
    <xdr:sp macro="" textlink="">
      <xdr:nvSpPr>
        <xdr:cNvPr id="6" name="左大かっこ 5">
          <a:extLst>
            <a:ext uri="{FF2B5EF4-FFF2-40B4-BE49-F238E27FC236}">
              <a16:creationId xmlns:a16="http://schemas.microsoft.com/office/drawing/2014/main" id="{00000000-0008-0000-0100-000006000000}"/>
            </a:ext>
          </a:extLst>
        </xdr:cNvPr>
        <xdr:cNvSpPr/>
      </xdr:nvSpPr>
      <xdr:spPr>
        <a:xfrm>
          <a:off x="2646045" y="8010525"/>
          <a:ext cx="45719" cy="695325"/>
        </a:xfrm>
        <a:prstGeom prst="lef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22</xdr:col>
      <xdr:colOff>60960</xdr:colOff>
      <xdr:row>43</xdr:row>
      <xdr:rowOff>0</xdr:rowOff>
    </xdr:from>
    <xdr:to>
      <xdr:col>22</xdr:col>
      <xdr:colOff>106679</xdr:colOff>
      <xdr:row>45</xdr:row>
      <xdr:rowOff>0</xdr:rowOff>
    </xdr:to>
    <xdr:sp macro="" textlink="">
      <xdr:nvSpPr>
        <xdr:cNvPr id="7" name="右大かっこ 6">
          <a:extLst>
            <a:ext uri="{FF2B5EF4-FFF2-40B4-BE49-F238E27FC236}">
              <a16:creationId xmlns:a16="http://schemas.microsoft.com/office/drawing/2014/main" id="{00000000-0008-0000-0100-000007000000}"/>
            </a:ext>
          </a:extLst>
        </xdr:cNvPr>
        <xdr:cNvSpPr/>
      </xdr:nvSpPr>
      <xdr:spPr>
        <a:xfrm>
          <a:off x="6433185" y="8010525"/>
          <a:ext cx="45719" cy="695325"/>
        </a:xfrm>
        <a:prstGeom prst="righ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8</xdr:col>
      <xdr:colOff>264153</xdr:colOff>
      <xdr:row>47</xdr:row>
      <xdr:rowOff>30480</xdr:rowOff>
    </xdr:from>
    <xdr:to>
      <xdr:col>8</xdr:col>
      <xdr:colOff>309872</xdr:colOff>
      <xdr:row>48</xdr:row>
      <xdr:rowOff>190500</xdr:rowOff>
    </xdr:to>
    <xdr:sp macro="" textlink="">
      <xdr:nvSpPr>
        <xdr:cNvPr id="8" name="左大かっこ 7">
          <a:extLst>
            <a:ext uri="{FF2B5EF4-FFF2-40B4-BE49-F238E27FC236}">
              <a16:creationId xmlns:a16="http://schemas.microsoft.com/office/drawing/2014/main" id="{00000000-0008-0000-0100-000008000000}"/>
            </a:ext>
          </a:extLst>
        </xdr:cNvPr>
        <xdr:cNvSpPr/>
      </xdr:nvSpPr>
      <xdr:spPr>
        <a:xfrm>
          <a:off x="2559678" y="10698480"/>
          <a:ext cx="45719" cy="407670"/>
        </a:xfrm>
        <a:prstGeom prst="lef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22</xdr:col>
      <xdr:colOff>55245</xdr:colOff>
      <xdr:row>47</xdr:row>
      <xdr:rowOff>0</xdr:rowOff>
    </xdr:from>
    <xdr:to>
      <xdr:col>22</xdr:col>
      <xdr:colOff>133350</xdr:colOff>
      <xdr:row>48</xdr:row>
      <xdr:rowOff>201930</xdr:rowOff>
    </xdr:to>
    <xdr:sp macro="" textlink="">
      <xdr:nvSpPr>
        <xdr:cNvPr id="9" name="右大かっこ 8">
          <a:extLst>
            <a:ext uri="{FF2B5EF4-FFF2-40B4-BE49-F238E27FC236}">
              <a16:creationId xmlns:a16="http://schemas.microsoft.com/office/drawing/2014/main" id="{00000000-0008-0000-0100-000009000000}"/>
            </a:ext>
          </a:extLst>
        </xdr:cNvPr>
        <xdr:cNvSpPr/>
      </xdr:nvSpPr>
      <xdr:spPr>
        <a:xfrm>
          <a:off x="6475095" y="10668000"/>
          <a:ext cx="78105" cy="449580"/>
        </a:xfrm>
        <a:prstGeom prst="righ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editAs="oneCell">
        <xdr:from>
          <xdr:col>7</xdr:col>
          <xdr:colOff>47625</xdr:colOff>
          <xdr:row>39</xdr:row>
          <xdr:rowOff>47625</xdr:rowOff>
        </xdr:from>
        <xdr:to>
          <xdr:col>7</xdr:col>
          <xdr:colOff>304800</xdr:colOff>
          <xdr:row>39</xdr:row>
          <xdr:rowOff>200025</xdr:rowOff>
        </xdr:to>
        <xdr:sp macro="" textlink="">
          <xdr:nvSpPr>
            <xdr:cNvPr id="19508" name="Check Box 52" hidden="1">
              <a:extLst>
                <a:ext uri="{63B3BB69-23CF-44E3-9099-C40C66FF867C}">
                  <a14:compatExt spid="_x0000_s19508"/>
                </a:ext>
                <a:ext uri="{FF2B5EF4-FFF2-40B4-BE49-F238E27FC236}">
                  <a16:creationId xmlns:a16="http://schemas.microsoft.com/office/drawing/2014/main" id="{00000000-0008-0000-0100-000034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85725</xdr:colOff>
          <xdr:row>40</xdr:row>
          <xdr:rowOff>9525</xdr:rowOff>
        </xdr:from>
        <xdr:to>
          <xdr:col>8</xdr:col>
          <xdr:colOff>342900</xdr:colOff>
          <xdr:row>40</xdr:row>
          <xdr:rowOff>161925</xdr:rowOff>
        </xdr:to>
        <xdr:sp macro="" textlink="">
          <xdr:nvSpPr>
            <xdr:cNvPr id="19509" name="Check Box 53" hidden="1">
              <a:extLst>
                <a:ext uri="{63B3BB69-23CF-44E3-9099-C40C66FF867C}">
                  <a14:compatExt spid="_x0000_s19509"/>
                </a:ext>
                <a:ext uri="{FF2B5EF4-FFF2-40B4-BE49-F238E27FC236}">
                  <a16:creationId xmlns:a16="http://schemas.microsoft.com/office/drawing/2014/main" id="{00000000-0008-0000-0100-000035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11</xdr:col>
          <xdr:colOff>19050</xdr:colOff>
          <xdr:row>40</xdr:row>
          <xdr:rowOff>9525</xdr:rowOff>
        </xdr:from>
        <xdr:to>
          <xdr:col>12</xdr:col>
          <xdr:colOff>0</xdr:colOff>
          <xdr:row>40</xdr:row>
          <xdr:rowOff>161925</xdr:rowOff>
        </xdr:to>
        <xdr:sp macro="" textlink="">
          <xdr:nvSpPr>
            <xdr:cNvPr id="19510" name="Check Box 54" hidden="1">
              <a:extLst>
                <a:ext uri="{63B3BB69-23CF-44E3-9099-C40C66FF867C}">
                  <a14:compatExt spid="_x0000_s19510"/>
                </a:ext>
                <a:ext uri="{FF2B5EF4-FFF2-40B4-BE49-F238E27FC236}">
                  <a16:creationId xmlns:a16="http://schemas.microsoft.com/office/drawing/2014/main" id="{00000000-0008-0000-0100-000036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16</xdr:col>
          <xdr:colOff>47625</xdr:colOff>
          <xdr:row>40</xdr:row>
          <xdr:rowOff>28575</xdr:rowOff>
        </xdr:from>
        <xdr:to>
          <xdr:col>17</xdr:col>
          <xdr:colOff>28575</xdr:colOff>
          <xdr:row>40</xdr:row>
          <xdr:rowOff>180975</xdr:rowOff>
        </xdr:to>
        <xdr:sp macro="" textlink="">
          <xdr:nvSpPr>
            <xdr:cNvPr id="19511" name="Check Box 55" hidden="1">
              <a:extLst>
                <a:ext uri="{63B3BB69-23CF-44E3-9099-C40C66FF867C}">
                  <a14:compatExt spid="_x0000_s19511"/>
                </a:ext>
                <a:ext uri="{FF2B5EF4-FFF2-40B4-BE49-F238E27FC236}">
                  <a16:creationId xmlns:a16="http://schemas.microsoft.com/office/drawing/2014/main" id="{00000000-0008-0000-0100-000037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41</xdr:row>
          <xdr:rowOff>47625</xdr:rowOff>
        </xdr:from>
        <xdr:to>
          <xdr:col>7</xdr:col>
          <xdr:colOff>285750</xdr:colOff>
          <xdr:row>41</xdr:row>
          <xdr:rowOff>200025</xdr:rowOff>
        </xdr:to>
        <xdr:sp macro="" textlink="">
          <xdr:nvSpPr>
            <xdr:cNvPr id="19512" name="Check Box 56" hidden="1">
              <a:extLst>
                <a:ext uri="{63B3BB69-23CF-44E3-9099-C40C66FF867C}">
                  <a14:compatExt spid="_x0000_s19512"/>
                </a:ext>
                <a:ext uri="{FF2B5EF4-FFF2-40B4-BE49-F238E27FC236}">
                  <a16:creationId xmlns:a16="http://schemas.microsoft.com/office/drawing/2014/main" id="{00000000-0008-0000-0100-000038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38100</xdr:colOff>
          <xdr:row>45</xdr:row>
          <xdr:rowOff>38100</xdr:rowOff>
        </xdr:from>
        <xdr:to>
          <xdr:col>7</xdr:col>
          <xdr:colOff>295275</xdr:colOff>
          <xdr:row>45</xdr:row>
          <xdr:rowOff>190500</xdr:rowOff>
        </xdr:to>
        <xdr:sp macro="" textlink="">
          <xdr:nvSpPr>
            <xdr:cNvPr id="19513" name="Check Box 57" hidden="1">
              <a:extLst>
                <a:ext uri="{63B3BB69-23CF-44E3-9099-C40C66FF867C}">
                  <a14:compatExt spid="_x0000_s19513"/>
                </a:ext>
                <a:ext uri="{FF2B5EF4-FFF2-40B4-BE49-F238E27FC236}">
                  <a16:creationId xmlns:a16="http://schemas.microsoft.com/office/drawing/2014/main" id="{00000000-0008-0000-0100-000039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18</xdr:col>
          <xdr:colOff>9525</xdr:colOff>
          <xdr:row>19</xdr:row>
          <xdr:rowOff>38100</xdr:rowOff>
        </xdr:from>
        <xdr:to>
          <xdr:col>18</xdr:col>
          <xdr:colOff>238125</xdr:colOff>
          <xdr:row>19</xdr:row>
          <xdr:rowOff>171450</xdr:rowOff>
        </xdr:to>
        <xdr:sp macro="" textlink="">
          <xdr:nvSpPr>
            <xdr:cNvPr id="19527" name="Check Box 71" hidden="1">
              <a:extLst>
                <a:ext uri="{63B3BB69-23CF-44E3-9099-C40C66FF867C}">
                  <a14:compatExt spid="_x0000_s19527"/>
                </a:ext>
                <a:ext uri="{FF2B5EF4-FFF2-40B4-BE49-F238E27FC236}">
                  <a16:creationId xmlns:a16="http://schemas.microsoft.com/office/drawing/2014/main" id="{00000000-0008-0000-0100-000047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9525</xdr:colOff>
          <xdr:row>22</xdr:row>
          <xdr:rowOff>38100</xdr:rowOff>
        </xdr:from>
        <xdr:to>
          <xdr:col>18</xdr:col>
          <xdr:colOff>238125</xdr:colOff>
          <xdr:row>22</xdr:row>
          <xdr:rowOff>171450</xdr:rowOff>
        </xdr:to>
        <xdr:sp macro="" textlink="">
          <xdr:nvSpPr>
            <xdr:cNvPr id="19528" name="Check Box 72" hidden="1">
              <a:extLst>
                <a:ext uri="{63B3BB69-23CF-44E3-9099-C40C66FF867C}">
                  <a14:compatExt spid="_x0000_s19528"/>
                </a:ext>
                <a:ext uri="{FF2B5EF4-FFF2-40B4-BE49-F238E27FC236}">
                  <a16:creationId xmlns:a16="http://schemas.microsoft.com/office/drawing/2014/main" id="{00000000-0008-0000-0100-000048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9525</xdr:colOff>
          <xdr:row>25</xdr:row>
          <xdr:rowOff>38100</xdr:rowOff>
        </xdr:from>
        <xdr:to>
          <xdr:col>18</xdr:col>
          <xdr:colOff>238125</xdr:colOff>
          <xdr:row>25</xdr:row>
          <xdr:rowOff>171450</xdr:rowOff>
        </xdr:to>
        <xdr:sp macro="" textlink="">
          <xdr:nvSpPr>
            <xdr:cNvPr id="19529" name="Check Box 73" hidden="1">
              <a:extLst>
                <a:ext uri="{63B3BB69-23CF-44E3-9099-C40C66FF867C}">
                  <a14:compatExt spid="_x0000_s19529"/>
                </a:ext>
                <a:ext uri="{FF2B5EF4-FFF2-40B4-BE49-F238E27FC236}">
                  <a16:creationId xmlns:a16="http://schemas.microsoft.com/office/drawing/2014/main" id="{00000000-0008-0000-0100-000049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19050</xdr:colOff>
          <xdr:row>28</xdr:row>
          <xdr:rowOff>38100</xdr:rowOff>
        </xdr:from>
        <xdr:to>
          <xdr:col>18</xdr:col>
          <xdr:colOff>247650</xdr:colOff>
          <xdr:row>28</xdr:row>
          <xdr:rowOff>171450</xdr:rowOff>
        </xdr:to>
        <xdr:sp macro="" textlink="">
          <xdr:nvSpPr>
            <xdr:cNvPr id="19530" name="Check Box 74" hidden="1">
              <a:extLst>
                <a:ext uri="{63B3BB69-23CF-44E3-9099-C40C66FF867C}">
                  <a14:compatExt spid="_x0000_s19530"/>
                </a:ext>
                <a:ext uri="{FF2B5EF4-FFF2-40B4-BE49-F238E27FC236}">
                  <a16:creationId xmlns:a16="http://schemas.microsoft.com/office/drawing/2014/main" id="{00000000-0008-0000-0100-00004A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38100</xdr:colOff>
          <xdr:row>46</xdr:row>
          <xdr:rowOff>38100</xdr:rowOff>
        </xdr:from>
        <xdr:to>
          <xdr:col>7</xdr:col>
          <xdr:colOff>295275</xdr:colOff>
          <xdr:row>46</xdr:row>
          <xdr:rowOff>190500</xdr:rowOff>
        </xdr:to>
        <xdr:sp macro="" textlink="">
          <xdr:nvSpPr>
            <xdr:cNvPr id="19531" name="Check Box 75" hidden="1">
              <a:extLst>
                <a:ext uri="{63B3BB69-23CF-44E3-9099-C40C66FF867C}">
                  <a14:compatExt spid="_x0000_s19531"/>
                </a:ext>
                <a:ext uri="{FF2B5EF4-FFF2-40B4-BE49-F238E27FC236}">
                  <a16:creationId xmlns:a16="http://schemas.microsoft.com/office/drawing/2014/main" id="{00000000-0008-0000-0100-00004B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18</xdr:col>
          <xdr:colOff>19050</xdr:colOff>
          <xdr:row>31</xdr:row>
          <xdr:rowOff>38100</xdr:rowOff>
        </xdr:from>
        <xdr:to>
          <xdr:col>18</xdr:col>
          <xdr:colOff>247650</xdr:colOff>
          <xdr:row>31</xdr:row>
          <xdr:rowOff>171450</xdr:rowOff>
        </xdr:to>
        <xdr:sp macro="" textlink="">
          <xdr:nvSpPr>
            <xdr:cNvPr id="19542" name="Check Box 86" hidden="1">
              <a:extLst>
                <a:ext uri="{63B3BB69-23CF-44E3-9099-C40C66FF867C}">
                  <a14:compatExt spid="_x0000_s19542"/>
                </a:ext>
                <a:ext uri="{FF2B5EF4-FFF2-40B4-BE49-F238E27FC236}">
                  <a16:creationId xmlns:a16="http://schemas.microsoft.com/office/drawing/2014/main" id="{00000000-0008-0000-0100-000056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76200</xdr:colOff>
          <xdr:row>34</xdr:row>
          <xdr:rowOff>9525</xdr:rowOff>
        </xdr:from>
        <xdr:to>
          <xdr:col>20</xdr:col>
          <xdr:colOff>28575</xdr:colOff>
          <xdr:row>35</xdr:row>
          <xdr:rowOff>0</xdr:rowOff>
        </xdr:to>
        <xdr:sp macro="" textlink="">
          <xdr:nvSpPr>
            <xdr:cNvPr id="19543" name="Check Box 87" hidden="1">
              <a:extLst>
                <a:ext uri="{63B3BB69-23CF-44E3-9099-C40C66FF867C}">
                  <a14:compatExt spid="_x0000_s19543"/>
                </a:ext>
                <a:ext uri="{FF2B5EF4-FFF2-40B4-BE49-F238E27FC236}">
                  <a16:creationId xmlns:a16="http://schemas.microsoft.com/office/drawing/2014/main" id="{00000000-0008-0000-0100-000057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7</xdr:row>
          <xdr:rowOff>0</xdr:rowOff>
        </xdr:from>
        <xdr:to>
          <xdr:col>9</xdr:col>
          <xdr:colOff>257175</xdr:colOff>
          <xdr:row>7</xdr:row>
          <xdr:rowOff>190500</xdr:rowOff>
        </xdr:to>
        <xdr:sp macro="" textlink="">
          <xdr:nvSpPr>
            <xdr:cNvPr id="19546" name="Check Box 90" hidden="1">
              <a:extLst>
                <a:ext uri="{63B3BB69-23CF-44E3-9099-C40C66FF867C}">
                  <a14:compatExt spid="_x0000_s19546"/>
                </a:ext>
                <a:ext uri="{FF2B5EF4-FFF2-40B4-BE49-F238E27FC236}">
                  <a16:creationId xmlns:a16="http://schemas.microsoft.com/office/drawing/2014/main" id="{00000000-0008-0000-0100-00005A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12</xdr:col>
          <xdr:colOff>38100</xdr:colOff>
          <xdr:row>7</xdr:row>
          <xdr:rowOff>9525</xdr:rowOff>
        </xdr:from>
        <xdr:to>
          <xdr:col>12</xdr:col>
          <xdr:colOff>247650</xdr:colOff>
          <xdr:row>7</xdr:row>
          <xdr:rowOff>180975</xdr:rowOff>
        </xdr:to>
        <xdr:sp macro="" textlink="">
          <xdr:nvSpPr>
            <xdr:cNvPr id="19547" name="Check Box 91" hidden="1">
              <a:extLst>
                <a:ext uri="{63B3BB69-23CF-44E3-9099-C40C66FF867C}">
                  <a14:compatExt spid="_x0000_s19547"/>
                </a:ext>
                <a:ext uri="{FF2B5EF4-FFF2-40B4-BE49-F238E27FC236}">
                  <a16:creationId xmlns:a16="http://schemas.microsoft.com/office/drawing/2014/main" id="{00000000-0008-0000-0100-00005B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20</xdr:col>
          <xdr:colOff>228600</xdr:colOff>
          <xdr:row>6</xdr:row>
          <xdr:rowOff>66675</xdr:rowOff>
        </xdr:from>
        <xdr:to>
          <xdr:col>21</xdr:col>
          <xdr:colOff>238125</xdr:colOff>
          <xdr:row>6</xdr:row>
          <xdr:rowOff>304800</xdr:rowOff>
        </xdr:to>
        <xdr:sp macro="" textlink="">
          <xdr:nvSpPr>
            <xdr:cNvPr id="19552" name="Check Box 96" hidden="1">
              <a:extLst>
                <a:ext uri="{63B3BB69-23CF-44E3-9099-C40C66FF867C}">
                  <a14:compatExt spid="_x0000_s19552"/>
                </a:ext>
                <a:ext uri="{FF2B5EF4-FFF2-40B4-BE49-F238E27FC236}">
                  <a16:creationId xmlns:a16="http://schemas.microsoft.com/office/drawing/2014/main" id="{00000000-0008-0000-0100-000060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15</xdr:col>
          <xdr:colOff>28575</xdr:colOff>
          <xdr:row>2</xdr:row>
          <xdr:rowOff>38100</xdr:rowOff>
        </xdr:from>
        <xdr:to>
          <xdr:col>15</xdr:col>
          <xdr:colOff>266700</xdr:colOff>
          <xdr:row>2</xdr:row>
          <xdr:rowOff>238125</xdr:rowOff>
        </xdr:to>
        <xdr:sp macro="" textlink="">
          <xdr:nvSpPr>
            <xdr:cNvPr id="218113" name="Check Box 1" hidden="1">
              <a:extLst>
                <a:ext uri="{63B3BB69-23CF-44E3-9099-C40C66FF867C}">
                  <a14:compatExt spid="_x0000_s218113"/>
                </a:ext>
                <a:ext uri="{FF2B5EF4-FFF2-40B4-BE49-F238E27FC236}">
                  <a16:creationId xmlns:a16="http://schemas.microsoft.com/office/drawing/2014/main" id="{00000000-0008-0000-0200-0000015403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18</xdr:col>
          <xdr:colOff>57150</xdr:colOff>
          <xdr:row>2</xdr:row>
          <xdr:rowOff>47625</xdr:rowOff>
        </xdr:from>
        <xdr:to>
          <xdr:col>19</xdr:col>
          <xdr:colOff>19050</xdr:colOff>
          <xdr:row>2</xdr:row>
          <xdr:rowOff>247650</xdr:rowOff>
        </xdr:to>
        <xdr:sp macro="" textlink="">
          <xdr:nvSpPr>
            <xdr:cNvPr id="218114" name="Check Box 2" hidden="1">
              <a:extLst>
                <a:ext uri="{63B3BB69-23CF-44E3-9099-C40C66FF867C}">
                  <a14:compatExt spid="_x0000_s218114"/>
                </a:ext>
                <a:ext uri="{FF2B5EF4-FFF2-40B4-BE49-F238E27FC236}">
                  <a16:creationId xmlns:a16="http://schemas.microsoft.com/office/drawing/2014/main" id="{00000000-0008-0000-0200-0000025403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15</xdr:col>
          <xdr:colOff>28575</xdr:colOff>
          <xdr:row>12</xdr:row>
          <xdr:rowOff>47625</xdr:rowOff>
        </xdr:from>
        <xdr:to>
          <xdr:col>16</xdr:col>
          <xdr:colOff>95250</xdr:colOff>
          <xdr:row>12</xdr:row>
          <xdr:rowOff>219075</xdr:rowOff>
        </xdr:to>
        <xdr:sp macro="" textlink="">
          <xdr:nvSpPr>
            <xdr:cNvPr id="238593" name="Check Box 1" hidden="1">
              <a:extLst>
                <a:ext uri="{63B3BB69-23CF-44E3-9099-C40C66FF867C}">
                  <a14:compatExt spid="_x0000_s238593"/>
                </a:ext>
                <a:ext uri="{FF2B5EF4-FFF2-40B4-BE49-F238E27FC236}">
                  <a16:creationId xmlns:a16="http://schemas.microsoft.com/office/drawing/2014/main" id="{00000000-0008-0000-0300-000001A403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19</xdr:col>
          <xdr:colOff>133350</xdr:colOff>
          <xdr:row>12</xdr:row>
          <xdr:rowOff>28575</xdr:rowOff>
        </xdr:from>
        <xdr:to>
          <xdr:col>21</xdr:col>
          <xdr:colOff>47625</xdr:colOff>
          <xdr:row>12</xdr:row>
          <xdr:rowOff>238125</xdr:rowOff>
        </xdr:to>
        <xdr:sp macro="" textlink="">
          <xdr:nvSpPr>
            <xdr:cNvPr id="238594" name="Check Box 2" hidden="1">
              <a:extLst>
                <a:ext uri="{63B3BB69-23CF-44E3-9099-C40C66FF867C}">
                  <a14:compatExt spid="_x0000_s238594"/>
                </a:ext>
                <a:ext uri="{FF2B5EF4-FFF2-40B4-BE49-F238E27FC236}">
                  <a16:creationId xmlns:a16="http://schemas.microsoft.com/office/drawing/2014/main" id="{00000000-0008-0000-0300-000002A403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12</xdr:row>
          <xdr:rowOff>28575</xdr:rowOff>
        </xdr:from>
        <xdr:to>
          <xdr:col>8</xdr:col>
          <xdr:colOff>28575</xdr:colOff>
          <xdr:row>13</xdr:row>
          <xdr:rowOff>9525</xdr:rowOff>
        </xdr:to>
        <xdr:sp macro="" textlink="">
          <xdr:nvSpPr>
            <xdr:cNvPr id="238595" name="Check Box 3" hidden="1">
              <a:extLst>
                <a:ext uri="{63B3BB69-23CF-44E3-9099-C40C66FF867C}">
                  <a14:compatExt spid="_x0000_s238595"/>
                </a:ext>
                <a:ext uri="{FF2B5EF4-FFF2-40B4-BE49-F238E27FC236}">
                  <a16:creationId xmlns:a16="http://schemas.microsoft.com/office/drawing/2014/main" id="{00000000-0008-0000-0300-000003A403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12</xdr:col>
          <xdr:colOff>85725</xdr:colOff>
          <xdr:row>12</xdr:row>
          <xdr:rowOff>9525</xdr:rowOff>
        </xdr:from>
        <xdr:to>
          <xdr:col>13</xdr:col>
          <xdr:colOff>142875</xdr:colOff>
          <xdr:row>12</xdr:row>
          <xdr:rowOff>238125</xdr:rowOff>
        </xdr:to>
        <xdr:sp macro="" textlink="">
          <xdr:nvSpPr>
            <xdr:cNvPr id="238596" name="Check Box 4" hidden="1">
              <a:extLst>
                <a:ext uri="{63B3BB69-23CF-44E3-9099-C40C66FF867C}">
                  <a14:compatExt spid="_x0000_s238596"/>
                </a:ext>
                <a:ext uri="{FF2B5EF4-FFF2-40B4-BE49-F238E27FC236}">
                  <a16:creationId xmlns:a16="http://schemas.microsoft.com/office/drawing/2014/main" id="{00000000-0008-0000-0300-000004A403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47625</xdr:colOff>
          <xdr:row>7</xdr:row>
          <xdr:rowOff>28575</xdr:rowOff>
        </xdr:from>
        <xdr:to>
          <xdr:col>8</xdr:col>
          <xdr:colOff>66675</xdr:colOff>
          <xdr:row>7</xdr:row>
          <xdr:rowOff>276225</xdr:rowOff>
        </xdr:to>
        <xdr:sp macro="" textlink="">
          <xdr:nvSpPr>
            <xdr:cNvPr id="238597" name="Check Box 5" hidden="1">
              <a:extLst>
                <a:ext uri="{63B3BB69-23CF-44E3-9099-C40C66FF867C}">
                  <a14:compatExt spid="_x0000_s238597"/>
                </a:ext>
                <a:ext uri="{FF2B5EF4-FFF2-40B4-BE49-F238E27FC236}">
                  <a16:creationId xmlns:a16="http://schemas.microsoft.com/office/drawing/2014/main" id="{00000000-0008-0000-0300-000005A403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57150</xdr:colOff>
          <xdr:row>7</xdr:row>
          <xdr:rowOff>19050</xdr:rowOff>
        </xdr:from>
        <xdr:to>
          <xdr:col>16</xdr:col>
          <xdr:colOff>161925</xdr:colOff>
          <xdr:row>7</xdr:row>
          <xdr:rowOff>266700</xdr:rowOff>
        </xdr:to>
        <xdr:sp macro="" textlink="">
          <xdr:nvSpPr>
            <xdr:cNvPr id="238598" name="Check Box 6" hidden="1">
              <a:extLst>
                <a:ext uri="{63B3BB69-23CF-44E3-9099-C40C66FF867C}">
                  <a14:compatExt spid="_x0000_s238598"/>
                </a:ext>
                <a:ext uri="{FF2B5EF4-FFF2-40B4-BE49-F238E27FC236}">
                  <a16:creationId xmlns:a16="http://schemas.microsoft.com/office/drawing/2014/main" id="{00000000-0008-0000-0300-000006A403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47625</xdr:colOff>
          <xdr:row>9</xdr:row>
          <xdr:rowOff>28575</xdr:rowOff>
        </xdr:from>
        <xdr:to>
          <xdr:col>8</xdr:col>
          <xdr:colOff>76200</xdr:colOff>
          <xdr:row>9</xdr:row>
          <xdr:rowOff>276225</xdr:rowOff>
        </xdr:to>
        <xdr:sp macro="" textlink="">
          <xdr:nvSpPr>
            <xdr:cNvPr id="238599" name="Check Box 7" hidden="1">
              <a:extLst>
                <a:ext uri="{63B3BB69-23CF-44E3-9099-C40C66FF867C}">
                  <a14:compatExt spid="_x0000_s238599"/>
                </a:ext>
                <a:ext uri="{FF2B5EF4-FFF2-40B4-BE49-F238E27FC236}">
                  <a16:creationId xmlns:a16="http://schemas.microsoft.com/office/drawing/2014/main" id="{00000000-0008-0000-0300-000007A403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66675</xdr:colOff>
          <xdr:row>9</xdr:row>
          <xdr:rowOff>28575</xdr:rowOff>
        </xdr:from>
        <xdr:to>
          <xdr:col>16</xdr:col>
          <xdr:colOff>161925</xdr:colOff>
          <xdr:row>9</xdr:row>
          <xdr:rowOff>276225</xdr:rowOff>
        </xdr:to>
        <xdr:sp macro="" textlink="">
          <xdr:nvSpPr>
            <xdr:cNvPr id="238600" name="Check Box 8" hidden="1">
              <a:extLst>
                <a:ext uri="{63B3BB69-23CF-44E3-9099-C40C66FF867C}">
                  <a14:compatExt spid="_x0000_s238600"/>
                </a:ext>
                <a:ext uri="{FF2B5EF4-FFF2-40B4-BE49-F238E27FC236}">
                  <a16:creationId xmlns:a16="http://schemas.microsoft.com/office/drawing/2014/main" id="{00000000-0008-0000-0300-000008A403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14</xdr:col>
          <xdr:colOff>0</xdr:colOff>
          <xdr:row>6</xdr:row>
          <xdr:rowOff>19050</xdr:rowOff>
        </xdr:from>
        <xdr:to>
          <xdr:col>23</xdr:col>
          <xdr:colOff>95250</xdr:colOff>
          <xdr:row>7</xdr:row>
          <xdr:rowOff>238125</xdr:rowOff>
        </xdr:to>
        <xdr:sp macro="" textlink="">
          <xdr:nvSpPr>
            <xdr:cNvPr id="239617" name="Group Box 1" hidden="1">
              <a:extLst>
                <a:ext uri="{63B3BB69-23CF-44E3-9099-C40C66FF867C}">
                  <a14:compatExt spid="_x0000_s239617"/>
                </a:ext>
                <a:ext uri="{FF2B5EF4-FFF2-40B4-BE49-F238E27FC236}">
                  <a16:creationId xmlns:a16="http://schemas.microsoft.com/office/drawing/2014/main" id="{00000000-0008-0000-0400-000001A803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60</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5</xdr:row>
          <xdr:rowOff>247650</xdr:rowOff>
        </xdr:from>
        <xdr:to>
          <xdr:col>14</xdr:col>
          <xdr:colOff>0</xdr:colOff>
          <xdr:row>7</xdr:row>
          <xdr:rowOff>161925</xdr:rowOff>
        </xdr:to>
        <xdr:sp macro="" textlink="">
          <xdr:nvSpPr>
            <xdr:cNvPr id="239618" name="Group Box 2" hidden="1">
              <a:extLst>
                <a:ext uri="{63B3BB69-23CF-44E3-9099-C40C66FF867C}">
                  <a14:compatExt spid="_x0000_s239618"/>
                </a:ext>
                <a:ext uri="{FF2B5EF4-FFF2-40B4-BE49-F238E27FC236}">
                  <a16:creationId xmlns:a16="http://schemas.microsoft.com/office/drawing/2014/main" id="{00000000-0008-0000-0400-000002A803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65</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14</xdr:row>
          <xdr:rowOff>276225</xdr:rowOff>
        </xdr:from>
        <xdr:to>
          <xdr:col>13</xdr:col>
          <xdr:colOff>85725</xdr:colOff>
          <xdr:row>15</xdr:row>
          <xdr:rowOff>323850</xdr:rowOff>
        </xdr:to>
        <xdr:sp macro="" textlink="">
          <xdr:nvSpPr>
            <xdr:cNvPr id="239619" name="Group Box 3" hidden="1">
              <a:extLst>
                <a:ext uri="{63B3BB69-23CF-44E3-9099-C40C66FF867C}">
                  <a14:compatExt spid="_x0000_s239619"/>
                </a:ext>
                <a:ext uri="{FF2B5EF4-FFF2-40B4-BE49-F238E27FC236}">
                  <a16:creationId xmlns:a16="http://schemas.microsoft.com/office/drawing/2014/main" id="{00000000-0008-0000-0400-000003A803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70</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0</xdr:colOff>
          <xdr:row>14</xdr:row>
          <xdr:rowOff>200025</xdr:rowOff>
        </xdr:from>
        <xdr:to>
          <xdr:col>23</xdr:col>
          <xdr:colOff>304800</xdr:colOff>
          <xdr:row>15</xdr:row>
          <xdr:rowOff>304800</xdr:rowOff>
        </xdr:to>
        <xdr:sp macro="" textlink="">
          <xdr:nvSpPr>
            <xdr:cNvPr id="239620" name="Group Box 4" hidden="1">
              <a:extLst>
                <a:ext uri="{63B3BB69-23CF-44E3-9099-C40C66FF867C}">
                  <a14:compatExt spid="_x0000_s239620"/>
                </a:ext>
                <a:ext uri="{FF2B5EF4-FFF2-40B4-BE49-F238E27FC236}">
                  <a16:creationId xmlns:a16="http://schemas.microsoft.com/office/drawing/2014/main" id="{00000000-0008-0000-0400-000004A803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71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21</xdr:row>
          <xdr:rowOff>0</xdr:rowOff>
        </xdr:from>
        <xdr:to>
          <xdr:col>14</xdr:col>
          <xdr:colOff>95250</xdr:colOff>
          <xdr:row>22</xdr:row>
          <xdr:rowOff>304800</xdr:rowOff>
        </xdr:to>
        <xdr:sp macro="" textlink="">
          <xdr:nvSpPr>
            <xdr:cNvPr id="239621" name="Group Box 5" hidden="1">
              <a:extLst>
                <a:ext uri="{63B3BB69-23CF-44E3-9099-C40C66FF867C}">
                  <a14:compatExt spid="_x0000_s239621"/>
                </a:ext>
                <a:ext uri="{FF2B5EF4-FFF2-40B4-BE49-F238E27FC236}">
                  <a16:creationId xmlns:a16="http://schemas.microsoft.com/office/drawing/2014/main" id="{00000000-0008-0000-0400-000005A803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82</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0</xdr:colOff>
          <xdr:row>21</xdr:row>
          <xdr:rowOff>0</xdr:rowOff>
        </xdr:from>
        <xdr:to>
          <xdr:col>24</xdr:col>
          <xdr:colOff>104775</xdr:colOff>
          <xdr:row>22</xdr:row>
          <xdr:rowOff>304800</xdr:rowOff>
        </xdr:to>
        <xdr:sp macro="" textlink="">
          <xdr:nvSpPr>
            <xdr:cNvPr id="239622" name="Group Box 6" hidden="1">
              <a:extLst>
                <a:ext uri="{63B3BB69-23CF-44E3-9099-C40C66FF867C}">
                  <a14:compatExt spid="_x0000_s239622"/>
                </a:ext>
                <a:ext uri="{FF2B5EF4-FFF2-40B4-BE49-F238E27FC236}">
                  <a16:creationId xmlns:a16="http://schemas.microsoft.com/office/drawing/2014/main" id="{00000000-0008-0000-0400-000006A803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83</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0</xdr:colOff>
          <xdr:row>5</xdr:row>
          <xdr:rowOff>247650</xdr:rowOff>
        </xdr:from>
        <xdr:to>
          <xdr:col>23</xdr:col>
          <xdr:colOff>285750</xdr:colOff>
          <xdr:row>7</xdr:row>
          <xdr:rowOff>161925</xdr:rowOff>
        </xdr:to>
        <xdr:sp macro="" textlink="">
          <xdr:nvSpPr>
            <xdr:cNvPr id="239623" name="Group Box 7" hidden="1">
              <a:extLst>
                <a:ext uri="{63B3BB69-23CF-44E3-9099-C40C66FF867C}">
                  <a14:compatExt spid="_x0000_s239623"/>
                </a:ext>
                <a:ext uri="{FF2B5EF4-FFF2-40B4-BE49-F238E27FC236}">
                  <a16:creationId xmlns:a16="http://schemas.microsoft.com/office/drawing/2014/main" id="{00000000-0008-0000-0400-000007A803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65</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0</xdr:colOff>
          <xdr:row>5</xdr:row>
          <xdr:rowOff>247650</xdr:rowOff>
        </xdr:from>
        <xdr:to>
          <xdr:col>23</xdr:col>
          <xdr:colOff>285750</xdr:colOff>
          <xdr:row>7</xdr:row>
          <xdr:rowOff>161925</xdr:rowOff>
        </xdr:to>
        <xdr:sp macro="" textlink="">
          <xdr:nvSpPr>
            <xdr:cNvPr id="239624" name="Group Box 8" hidden="1">
              <a:extLst>
                <a:ext uri="{63B3BB69-23CF-44E3-9099-C40C66FF867C}">
                  <a14:compatExt spid="_x0000_s239624"/>
                </a:ext>
                <a:ext uri="{FF2B5EF4-FFF2-40B4-BE49-F238E27FC236}">
                  <a16:creationId xmlns:a16="http://schemas.microsoft.com/office/drawing/2014/main" id="{00000000-0008-0000-0400-000008A803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65</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0</xdr:colOff>
          <xdr:row>14</xdr:row>
          <xdr:rowOff>276225</xdr:rowOff>
        </xdr:from>
        <xdr:to>
          <xdr:col>23</xdr:col>
          <xdr:colOff>19050</xdr:colOff>
          <xdr:row>15</xdr:row>
          <xdr:rowOff>323850</xdr:rowOff>
        </xdr:to>
        <xdr:sp macro="" textlink="">
          <xdr:nvSpPr>
            <xdr:cNvPr id="239625" name="Group Box 9" hidden="1">
              <a:extLst>
                <a:ext uri="{63B3BB69-23CF-44E3-9099-C40C66FF867C}">
                  <a14:compatExt spid="_x0000_s239625"/>
                </a:ext>
                <a:ext uri="{FF2B5EF4-FFF2-40B4-BE49-F238E27FC236}">
                  <a16:creationId xmlns:a16="http://schemas.microsoft.com/office/drawing/2014/main" id="{00000000-0008-0000-0400-000009A803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70</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0</xdr:colOff>
          <xdr:row>21</xdr:row>
          <xdr:rowOff>0</xdr:rowOff>
        </xdr:from>
        <xdr:to>
          <xdr:col>24</xdr:col>
          <xdr:colOff>47625</xdr:colOff>
          <xdr:row>22</xdr:row>
          <xdr:rowOff>304800</xdr:rowOff>
        </xdr:to>
        <xdr:sp macro="" textlink="">
          <xdr:nvSpPr>
            <xdr:cNvPr id="239626" name="Group Box 10" hidden="1">
              <a:extLst>
                <a:ext uri="{63B3BB69-23CF-44E3-9099-C40C66FF867C}">
                  <a14:compatExt spid="_x0000_s239626"/>
                </a:ext>
                <a:ext uri="{FF2B5EF4-FFF2-40B4-BE49-F238E27FC236}">
                  <a16:creationId xmlns:a16="http://schemas.microsoft.com/office/drawing/2014/main" id="{00000000-0008-0000-0400-00000AA803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82</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0</xdr:colOff>
          <xdr:row>21</xdr:row>
          <xdr:rowOff>0</xdr:rowOff>
        </xdr:from>
        <xdr:to>
          <xdr:col>24</xdr:col>
          <xdr:colOff>47625</xdr:colOff>
          <xdr:row>22</xdr:row>
          <xdr:rowOff>304800</xdr:rowOff>
        </xdr:to>
        <xdr:sp macro="" textlink="">
          <xdr:nvSpPr>
            <xdr:cNvPr id="239627" name="Group Box 11" hidden="1">
              <a:extLst>
                <a:ext uri="{63B3BB69-23CF-44E3-9099-C40C66FF867C}">
                  <a14:compatExt spid="_x0000_s239627"/>
                </a:ext>
                <a:ext uri="{FF2B5EF4-FFF2-40B4-BE49-F238E27FC236}">
                  <a16:creationId xmlns:a16="http://schemas.microsoft.com/office/drawing/2014/main" id="{00000000-0008-0000-0400-00000BA803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82</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0</xdr:colOff>
          <xdr:row>14</xdr:row>
          <xdr:rowOff>276225</xdr:rowOff>
        </xdr:from>
        <xdr:to>
          <xdr:col>23</xdr:col>
          <xdr:colOff>19050</xdr:colOff>
          <xdr:row>15</xdr:row>
          <xdr:rowOff>323850</xdr:rowOff>
        </xdr:to>
        <xdr:sp macro="" textlink="">
          <xdr:nvSpPr>
            <xdr:cNvPr id="239628" name="Group Box 12" hidden="1">
              <a:extLst>
                <a:ext uri="{63B3BB69-23CF-44E3-9099-C40C66FF867C}">
                  <a14:compatExt spid="_x0000_s239628"/>
                </a:ext>
                <a:ext uri="{FF2B5EF4-FFF2-40B4-BE49-F238E27FC236}">
                  <a16:creationId xmlns:a16="http://schemas.microsoft.com/office/drawing/2014/main" id="{00000000-0008-0000-0400-00000CA803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70</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0</xdr:colOff>
          <xdr:row>21</xdr:row>
          <xdr:rowOff>0</xdr:rowOff>
        </xdr:from>
        <xdr:to>
          <xdr:col>24</xdr:col>
          <xdr:colOff>47625</xdr:colOff>
          <xdr:row>22</xdr:row>
          <xdr:rowOff>304800</xdr:rowOff>
        </xdr:to>
        <xdr:sp macro="" textlink="">
          <xdr:nvSpPr>
            <xdr:cNvPr id="239629" name="Group Box 13" hidden="1">
              <a:extLst>
                <a:ext uri="{63B3BB69-23CF-44E3-9099-C40C66FF867C}">
                  <a14:compatExt spid="_x0000_s239629"/>
                </a:ext>
                <a:ext uri="{FF2B5EF4-FFF2-40B4-BE49-F238E27FC236}">
                  <a16:creationId xmlns:a16="http://schemas.microsoft.com/office/drawing/2014/main" id="{00000000-0008-0000-0400-00000DA803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82</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0</xdr:colOff>
          <xdr:row>21</xdr:row>
          <xdr:rowOff>0</xdr:rowOff>
        </xdr:from>
        <xdr:to>
          <xdr:col>24</xdr:col>
          <xdr:colOff>104775</xdr:colOff>
          <xdr:row>22</xdr:row>
          <xdr:rowOff>304800</xdr:rowOff>
        </xdr:to>
        <xdr:sp macro="" textlink="">
          <xdr:nvSpPr>
            <xdr:cNvPr id="239630" name="Group Box 14" hidden="1">
              <a:extLst>
                <a:ext uri="{63B3BB69-23CF-44E3-9099-C40C66FF867C}">
                  <a14:compatExt spid="_x0000_s239630"/>
                </a:ext>
                <a:ext uri="{FF2B5EF4-FFF2-40B4-BE49-F238E27FC236}">
                  <a16:creationId xmlns:a16="http://schemas.microsoft.com/office/drawing/2014/main" id="{00000000-0008-0000-0400-00000EA803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83</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23</xdr:row>
          <xdr:rowOff>0</xdr:rowOff>
        </xdr:from>
        <xdr:to>
          <xdr:col>14</xdr:col>
          <xdr:colOff>95250</xdr:colOff>
          <xdr:row>24</xdr:row>
          <xdr:rowOff>304800</xdr:rowOff>
        </xdr:to>
        <xdr:sp macro="" textlink="">
          <xdr:nvSpPr>
            <xdr:cNvPr id="239631" name="Group Box 15" hidden="1">
              <a:extLst>
                <a:ext uri="{63B3BB69-23CF-44E3-9099-C40C66FF867C}">
                  <a14:compatExt spid="_x0000_s239631"/>
                </a:ext>
                <a:ext uri="{FF2B5EF4-FFF2-40B4-BE49-F238E27FC236}">
                  <a16:creationId xmlns:a16="http://schemas.microsoft.com/office/drawing/2014/main" id="{00000000-0008-0000-0400-00000FA803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82</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6</xdr:row>
          <xdr:rowOff>19050</xdr:rowOff>
        </xdr:from>
        <xdr:to>
          <xdr:col>5</xdr:col>
          <xdr:colOff>104775</xdr:colOff>
          <xdr:row>6</xdr:row>
          <xdr:rowOff>323850</xdr:rowOff>
        </xdr:to>
        <xdr:sp macro="" textlink="">
          <xdr:nvSpPr>
            <xdr:cNvPr id="239632" name="Check Box 16" hidden="1">
              <a:extLst>
                <a:ext uri="{63B3BB69-23CF-44E3-9099-C40C66FF867C}">
                  <a14:compatExt spid="_x0000_s239632"/>
                </a:ext>
                <a:ext uri="{FF2B5EF4-FFF2-40B4-BE49-F238E27FC236}">
                  <a16:creationId xmlns:a16="http://schemas.microsoft.com/office/drawing/2014/main" id="{00000000-0008-0000-0400-000010A803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9525</xdr:colOff>
          <xdr:row>6</xdr:row>
          <xdr:rowOff>95250</xdr:rowOff>
        </xdr:from>
        <xdr:to>
          <xdr:col>7</xdr:col>
          <xdr:colOff>257175</xdr:colOff>
          <xdr:row>6</xdr:row>
          <xdr:rowOff>238125</xdr:rowOff>
        </xdr:to>
        <xdr:sp macro="" textlink="">
          <xdr:nvSpPr>
            <xdr:cNvPr id="239633" name="Check Box 17" hidden="1">
              <a:extLst>
                <a:ext uri="{63B3BB69-23CF-44E3-9099-C40C66FF867C}">
                  <a14:compatExt spid="_x0000_s239633"/>
                </a:ext>
                <a:ext uri="{FF2B5EF4-FFF2-40B4-BE49-F238E27FC236}">
                  <a16:creationId xmlns:a16="http://schemas.microsoft.com/office/drawing/2014/main" id="{00000000-0008-0000-0400-000011A803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14</xdr:col>
          <xdr:colOff>38100</xdr:colOff>
          <xdr:row>6</xdr:row>
          <xdr:rowOff>47625</xdr:rowOff>
        </xdr:from>
        <xdr:to>
          <xdr:col>15</xdr:col>
          <xdr:colOff>142875</xdr:colOff>
          <xdr:row>6</xdr:row>
          <xdr:rowOff>276225</xdr:rowOff>
        </xdr:to>
        <xdr:sp macro="" textlink="">
          <xdr:nvSpPr>
            <xdr:cNvPr id="239634" name="Check Box 18" hidden="1">
              <a:extLst>
                <a:ext uri="{63B3BB69-23CF-44E3-9099-C40C66FF867C}">
                  <a14:compatExt spid="_x0000_s239634"/>
                </a:ext>
                <a:ext uri="{FF2B5EF4-FFF2-40B4-BE49-F238E27FC236}">
                  <a16:creationId xmlns:a16="http://schemas.microsoft.com/office/drawing/2014/main" id="{00000000-0008-0000-0400-000012A803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17</xdr:col>
          <xdr:colOff>9525</xdr:colOff>
          <xdr:row>6</xdr:row>
          <xdr:rowOff>38100</xdr:rowOff>
        </xdr:from>
        <xdr:to>
          <xdr:col>18</xdr:col>
          <xdr:colOff>38100</xdr:colOff>
          <xdr:row>6</xdr:row>
          <xdr:rowOff>285750</xdr:rowOff>
        </xdr:to>
        <xdr:sp macro="" textlink="">
          <xdr:nvSpPr>
            <xdr:cNvPr id="239635" name="Check Box 19" hidden="1">
              <a:extLst>
                <a:ext uri="{63B3BB69-23CF-44E3-9099-C40C66FF867C}">
                  <a14:compatExt spid="_x0000_s239635"/>
                </a:ext>
                <a:ext uri="{FF2B5EF4-FFF2-40B4-BE49-F238E27FC236}">
                  <a16:creationId xmlns:a16="http://schemas.microsoft.com/office/drawing/2014/main" id="{00000000-0008-0000-0400-000013A803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19050</xdr:colOff>
          <xdr:row>7</xdr:row>
          <xdr:rowOff>47625</xdr:rowOff>
        </xdr:from>
        <xdr:to>
          <xdr:col>5</xdr:col>
          <xdr:colOff>85725</xdr:colOff>
          <xdr:row>7</xdr:row>
          <xdr:rowOff>295275</xdr:rowOff>
        </xdr:to>
        <xdr:sp macro="" textlink="">
          <xdr:nvSpPr>
            <xdr:cNvPr id="239636" name="Check Box 20" hidden="1">
              <a:extLst>
                <a:ext uri="{63B3BB69-23CF-44E3-9099-C40C66FF867C}">
                  <a14:compatExt spid="_x0000_s239636"/>
                </a:ext>
                <a:ext uri="{FF2B5EF4-FFF2-40B4-BE49-F238E27FC236}">
                  <a16:creationId xmlns:a16="http://schemas.microsoft.com/office/drawing/2014/main" id="{00000000-0008-0000-0400-000014A803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14</xdr:col>
          <xdr:colOff>38100</xdr:colOff>
          <xdr:row>7</xdr:row>
          <xdr:rowOff>66675</xdr:rowOff>
        </xdr:from>
        <xdr:to>
          <xdr:col>15</xdr:col>
          <xdr:colOff>123825</xdr:colOff>
          <xdr:row>7</xdr:row>
          <xdr:rowOff>314325</xdr:rowOff>
        </xdr:to>
        <xdr:sp macro="" textlink="">
          <xdr:nvSpPr>
            <xdr:cNvPr id="239637" name="Check Box 21" hidden="1">
              <a:extLst>
                <a:ext uri="{63B3BB69-23CF-44E3-9099-C40C66FF867C}">
                  <a14:compatExt spid="_x0000_s239637"/>
                </a:ext>
                <a:ext uri="{FF2B5EF4-FFF2-40B4-BE49-F238E27FC236}">
                  <a16:creationId xmlns:a16="http://schemas.microsoft.com/office/drawing/2014/main" id="{00000000-0008-0000-0400-000015A803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19050</xdr:colOff>
          <xdr:row>8</xdr:row>
          <xdr:rowOff>47625</xdr:rowOff>
        </xdr:from>
        <xdr:to>
          <xdr:col>5</xdr:col>
          <xdr:colOff>85725</xdr:colOff>
          <xdr:row>8</xdr:row>
          <xdr:rowOff>295275</xdr:rowOff>
        </xdr:to>
        <xdr:sp macro="" textlink="">
          <xdr:nvSpPr>
            <xdr:cNvPr id="239638" name="Check Box 22" hidden="1">
              <a:extLst>
                <a:ext uri="{63B3BB69-23CF-44E3-9099-C40C66FF867C}">
                  <a14:compatExt spid="_x0000_s239638"/>
                </a:ext>
                <a:ext uri="{FF2B5EF4-FFF2-40B4-BE49-F238E27FC236}">
                  <a16:creationId xmlns:a16="http://schemas.microsoft.com/office/drawing/2014/main" id="{00000000-0008-0000-0400-000016A803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14</xdr:col>
          <xdr:colOff>38100</xdr:colOff>
          <xdr:row>8</xdr:row>
          <xdr:rowOff>57150</xdr:rowOff>
        </xdr:from>
        <xdr:to>
          <xdr:col>15</xdr:col>
          <xdr:colOff>95250</xdr:colOff>
          <xdr:row>8</xdr:row>
          <xdr:rowOff>304800</xdr:rowOff>
        </xdr:to>
        <xdr:sp macro="" textlink="">
          <xdr:nvSpPr>
            <xdr:cNvPr id="239639" name="Check Box 23" hidden="1">
              <a:extLst>
                <a:ext uri="{63B3BB69-23CF-44E3-9099-C40C66FF867C}">
                  <a14:compatExt spid="_x0000_s239639"/>
                </a:ext>
                <a:ext uri="{FF2B5EF4-FFF2-40B4-BE49-F238E27FC236}">
                  <a16:creationId xmlns:a16="http://schemas.microsoft.com/office/drawing/2014/main" id="{00000000-0008-0000-0400-000017A803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9</xdr:row>
          <xdr:rowOff>200025</xdr:rowOff>
        </xdr:from>
        <xdr:to>
          <xdr:col>5</xdr:col>
          <xdr:colOff>47625</xdr:colOff>
          <xdr:row>9</xdr:row>
          <xdr:rowOff>447675</xdr:rowOff>
        </xdr:to>
        <xdr:sp macro="" textlink="">
          <xdr:nvSpPr>
            <xdr:cNvPr id="239640" name="Check Box 24" hidden="1">
              <a:extLst>
                <a:ext uri="{63B3BB69-23CF-44E3-9099-C40C66FF867C}">
                  <a14:compatExt spid="_x0000_s239640"/>
                </a:ext>
                <a:ext uri="{FF2B5EF4-FFF2-40B4-BE49-F238E27FC236}">
                  <a16:creationId xmlns:a16="http://schemas.microsoft.com/office/drawing/2014/main" id="{00000000-0008-0000-0400-000018A803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10</xdr:row>
          <xdr:rowOff>38100</xdr:rowOff>
        </xdr:from>
        <xdr:to>
          <xdr:col>5</xdr:col>
          <xdr:colOff>28575</xdr:colOff>
          <xdr:row>10</xdr:row>
          <xdr:rowOff>285750</xdr:rowOff>
        </xdr:to>
        <xdr:sp macro="" textlink="">
          <xdr:nvSpPr>
            <xdr:cNvPr id="239641" name="Check Box 25" hidden="1">
              <a:extLst>
                <a:ext uri="{63B3BB69-23CF-44E3-9099-C40C66FF867C}">
                  <a14:compatExt spid="_x0000_s239641"/>
                </a:ext>
                <a:ext uri="{FF2B5EF4-FFF2-40B4-BE49-F238E27FC236}">
                  <a16:creationId xmlns:a16="http://schemas.microsoft.com/office/drawing/2014/main" id="{00000000-0008-0000-0400-000019A803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76200</xdr:colOff>
          <xdr:row>10</xdr:row>
          <xdr:rowOff>76200</xdr:rowOff>
        </xdr:from>
        <xdr:to>
          <xdr:col>6</xdr:col>
          <xdr:colOff>285750</xdr:colOff>
          <xdr:row>10</xdr:row>
          <xdr:rowOff>247650</xdr:rowOff>
        </xdr:to>
        <xdr:sp macro="" textlink="">
          <xdr:nvSpPr>
            <xdr:cNvPr id="239642" name="Check Box 26" hidden="1">
              <a:extLst>
                <a:ext uri="{63B3BB69-23CF-44E3-9099-C40C66FF867C}">
                  <a14:compatExt spid="_x0000_s239642"/>
                </a:ext>
                <a:ext uri="{FF2B5EF4-FFF2-40B4-BE49-F238E27FC236}">
                  <a16:creationId xmlns:a16="http://schemas.microsoft.com/office/drawing/2014/main" id="{00000000-0008-0000-0400-00001AA803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9525</xdr:colOff>
          <xdr:row>10</xdr:row>
          <xdr:rowOff>28575</xdr:rowOff>
        </xdr:from>
        <xdr:to>
          <xdr:col>8</xdr:col>
          <xdr:colOff>247650</xdr:colOff>
          <xdr:row>10</xdr:row>
          <xdr:rowOff>295275</xdr:rowOff>
        </xdr:to>
        <xdr:sp macro="" textlink="">
          <xdr:nvSpPr>
            <xdr:cNvPr id="239643" name="Check Box 27" hidden="1">
              <a:extLst>
                <a:ext uri="{63B3BB69-23CF-44E3-9099-C40C66FF867C}">
                  <a14:compatExt spid="_x0000_s239643"/>
                </a:ext>
                <a:ext uri="{FF2B5EF4-FFF2-40B4-BE49-F238E27FC236}">
                  <a16:creationId xmlns:a16="http://schemas.microsoft.com/office/drawing/2014/main" id="{00000000-0008-0000-0400-00001BA803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14</xdr:col>
          <xdr:colOff>28575</xdr:colOff>
          <xdr:row>10</xdr:row>
          <xdr:rowOff>28575</xdr:rowOff>
        </xdr:from>
        <xdr:to>
          <xdr:col>15</xdr:col>
          <xdr:colOff>104775</xdr:colOff>
          <xdr:row>10</xdr:row>
          <xdr:rowOff>266700</xdr:rowOff>
        </xdr:to>
        <xdr:sp macro="" textlink="">
          <xdr:nvSpPr>
            <xdr:cNvPr id="239644" name="Check Box 28" hidden="1">
              <a:extLst>
                <a:ext uri="{63B3BB69-23CF-44E3-9099-C40C66FF867C}">
                  <a14:compatExt spid="_x0000_s239644"/>
                </a:ext>
                <a:ext uri="{FF2B5EF4-FFF2-40B4-BE49-F238E27FC236}">
                  <a16:creationId xmlns:a16="http://schemas.microsoft.com/office/drawing/2014/main" id="{00000000-0008-0000-0400-00001CA803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16</xdr:col>
          <xdr:colOff>76200</xdr:colOff>
          <xdr:row>10</xdr:row>
          <xdr:rowOff>47625</xdr:rowOff>
        </xdr:from>
        <xdr:to>
          <xdr:col>17</xdr:col>
          <xdr:colOff>19050</xdr:colOff>
          <xdr:row>10</xdr:row>
          <xdr:rowOff>247650</xdr:rowOff>
        </xdr:to>
        <xdr:sp macro="" textlink="">
          <xdr:nvSpPr>
            <xdr:cNvPr id="239645" name="Check Box 29" hidden="1">
              <a:extLst>
                <a:ext uri="{63B3BB69-23CF-44E3-9099-C40C66FF867C}">
                  <a14:compatExt spid="_x0000_s239645"/>
                </a:ext>
                <a:ext uri="{FF2B5EF4-FFF2-40B4-BE49-F238E27FC236}">
                  <a16:creationId xmlns:a16="http://schemas.microsoft.com/office/drawing/2014/main" id="{00000000-0008-0000-0400-00001DA803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18</xdr:col>
          <xdr:colOff>28575</xdr:colOff>
          <xdr:row>10</xdr:row>
          <xdr:rowOff>38100</xdr:rowOff>
        </xdr:from>
        <xdr:to>
          <xdr:col>18</xdr:col>
          <xdr:colOff>247650</xdr:colOff>
          <xdr:row>10</xdr:row>
          <xdr:rowOff>285750</xdr:rowOff>
        </xdr:to>
        <xdr:sp macro="" textlink="">
          <xdr:nvSpPr>
            <xdr:cNvPr id="239646" name="Check Box 30" hidden="1">
              <a:extLst>
                <a:ext uri="{63B3BB69-23CF-44E3-9099-C40C66FF867C}">
                  <a14:compatExt spid="_x0000_s239646"/>
                </a:ext>
                <a:ext uri="{FF2B5EF4-FFF2-40B4-BE49-F238E27FC236}">
                  <a16:creationId xmlns:a16="http://schemas.microsoft.com/office/drawing/2014/main" id="{00000000-0008-0000-0400-00001EA803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19050</xdr:colOff>
          <xdr:row>12</xdr:row>
          <xdr:rowOff>57150</xdr:rowOff>
        </xdr:from>
        <xdr:to>
          <xdr:col>5</xdr:col>
          <xdr:colOff>28575</xdr:colOff>
          <xdr:row>12</xdr:row>
          <xdr:rowOff>266700</xdr:rowOff>
        </xdr:to>
        <xdr:sp macro="" textlink="">
          <xdr:nvSpPr>
            <xdr:cNvPr id="239647" name="Check Box 31" hidden="1">
              <a:extLst>
                <a:ext uri="{63B3BB69-23CF-44E3-9099-C40C66FF867C}">
                  <a14:compatExt spid="_x0000_s239647"/>
                </a:ext>
                <a:ext uri="{FF2B5EF4-FFF2-40B4-BE49-F238E27FC236}">
                  <a16:creationId xmlns:a16="http://schemas.microsoft.com/office/drawing/2014/main" id="{00000000-0008-0000-0400-00001FA803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12</xdr:row>
          <xdr:rowOff>85725</xdr:rowOff>
        </xdr:from>
        <xdr:to>
          <xdr:col>6</xdr:col>
          <xdr:colOff>323850</xdr:colOff>
          <xdr:row>12</xdr:row>
          <xdr:rowOff>257175</xdr:rowOff>
        </xdr:to>
        <xdr:sp macro="" textlink="">
          <xdr:nvSpPr>
            <xdr:cNvPr id="239648" name="Check Box 32" hidden="1">
              <a:extLst>
                <a:ext uri="{63B3BB69-23CF-44E3-9099-C40C66FF867C}">
                  <a14:compatExt spid="_x0000_s239648"/>
                </a:ext>
                <a:ext uri="{FF2B5EF4-FFF2-40B4-BE49-F238E27FC236}">
                  <a16:creationId xmlns:a16="http://schemas.microsoft.com/office/drawing/2014/main" id="{00000000-0008-0000-0400-000020A803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19050</xdr:colOff>
          <xdr:row>12</xdr:row>
          <xdr:rowOff>28575</xdr:rowOff>
        </xdr:from>
        <xdr:to>
          <xdr:col>8</xdr:col>
          <xdr:colOff>257175</xdr:colOff>
          <xdr:row>12</xdr:row>
          <xdr:rowOff>295275</xdr:rowOff>
        </xdr:to>
        <xdr:sp macro="" textlink="">
          <xdr:nvSpPr>
            <xdr:cNvPr id="239649" name="Check Box 33" hidden="1">
              <a:extLst>
                <a:ext uri="{63B3BB69-23CF-44E3-9099-C40C66FF867C}">
                  <a14:compatExt spid="_x0000_s239649"/>
                </a:ext>
                <a:ext uri="{FF2B5EF4-FFF2-40B4-BE49-F238E27FC236}">
                  <a16:creationId xmlns:a16="http://schemas.microsoft.com/office/drawing/2014/main" id="{00000000-0008-0000-0400-000021A803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11</xdr:col>
          <xdr:colOff>28575</xdr:colOff>
          <xdr:row>12</xdr:row>
          <xdr:rowOff>28575</xdr:rowOff>
        </xdr:from>
        <xdr:to>
          <xdr:col>11</xdr:col>
          <xdr:colOff>266700</xdr:colOff>
          <xdr:row>12</xdr:row>
          <xdr:rowOff>285750</xdr:rowOff>
        </xdr:to>
        <xdr:sp macro="" textlink="">
          <xdr:nvSpPr>
            <xdr:cNvPr id="239650" name="Check Box 34" hidden="1">
              <a:extLst>
                <a:ext uri="{63B3BB69-23CF-44E3-9099-C40C66FF867C}">
                  <a14:compatExt spid="_x0000_s239650"/>
                </a:ext>
                <a:ext uri="{FF2B5EF4-FFF2-40B4-BE49-F238E27FC236}">
                  <a16:creationId xmlns:a16="http://schemas.microsoft.com/office/drawing/2014/main" id="{00000000-0008-0000-0400-000022A803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14</xdr:col>
          <xdr:colOff>28575</xdr:colOff>
          <xdr:row>12</xdr:row>
          <xdr:rowOff>38100</xdr:rowOff>
        </xdr:from>
        <xdr:to>
          <xdr:col>15</xdr:col>
          <xdr:colOff>104775</xdr:colOff>
          <xdr:row>12</xdr:row>
          <xdr:rowOff>276225</xdr:rowOff>
        </xdr:to>
        <xdr:sp macro="" textlink="">
          <xdr:nvSpPr>
            <xdr:cNvPr id="239651" name="Check Box 35" hidden="1">
              <a:extLst>
                <a:ext uri="{63B3BB69-23CF-44E3-9099-C40C66FF867C}">
                  <a14:compatExt spid="_x0000_s239651"/>
                </a:ext>
                <a:ext uri="{FF2B5EF4-FFF2-40B4-BE49-F238E27FC236}">
                  <a16:creationId xmlns:a16="http://schemas.microsoft.com/office/drawing/2014/main" id="{00000000-0008-0000-0400-000023A803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16</xdr:col>
          <xdr:colOff>114300</xdr:colOff>
          <xdr:row>12</xdr:row>
          <xdr:rowOff>57150</xdr:rowOff>
        </xdr:from>
        <xdr:to>
          <xdr:col>17</xdr:col>
          <xdr:colOff>19050</xdr:colOff>
          <xdr:row>12</xdr:row>
          <xdr:rowOff>247650</xdr:rowOff>
        </xdr:to>
        <xdr:sp macro="" textlink="">
          <xdr:nvSpPr>
            <xdr:cNvPr id="239652" name="Check Box 36" hidden="1">
              <a:extLst>
                <a:ext uri="{63B3BB69-23CF-44E3-9099-C40C66FF867C}">
                  <a14:compatExt spid="_x0000_s239652"/>
                </a:ext>
                <a:ext uri="{FF2B5EF4-FFF2-40B4-BE49-F238E27FC236}">
                  <a16:creationId xmlns:a16="http://schemas.microsoft.com/office/drawing/2014/main" id="{00000000-0008-0000-0400-000024A803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18</xdr:col>
          <xdr:colOff>38100</xdr:colOff>
          <xdr:row>12</xdr:row>
          <xdr:rowOff>28575</xdr:rowOff>
        </xdr:from>
        <xdr:to>
          <xdr:col>18</xdr:col>
          <xdr:colOff>257175</xdr:colOff>
          <xdr:row>12</xdr:row>
          <xdr:rowOff>276225</xdr:rowOff>
        </xdr:to>
        <xdr:sp macro="" textlink="">
          <xdr:nvSpPr>
            <xdr:cNvPr id="239653" name="Check Box 37" hidden="1">
              <a:extLst>
                <a:ext uri="{63B3BB69-23CF-44E3-9099-C40C66FF867C}">
                  <a14:compatExt spid="_x0000_s239653"/>
                </a:ext>
                <a:ext uri="{FF2B5EF4-FFF2-40B4-BE49-F238E27FC236}">
                  <a16:creationId xmlns:a16="http://schemas.microsoft.com/office/drawing/2014/main" id="{00000000-0008-0000-0400-000025A803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20</xdr:col>
          <xdr:colOff>76200</xdr:colOff>
          <xdr:row>12</xdr:row>
          <xdr:rowOff>47625</xdr:rowOff>
        </xdr:from>
        <xdr:to>
          <xdr:col>21</xdr:col>
          <xdr:colOff>219075</xdr:colOff>
          <xdr:row>12</xdr:row>
          <xdr:rowOff>266700</xdr:rowOff>
        </xdr:to>
        <xdr:sp macro="" textlink="">
          <xdr:nvSpPr>
            <xdr:cNvPr id="239654" name="Check Box 38" hidden="1">
              <a:extLst>
                <a:ext uri="{63B3BB69-23CF-44E3-9099-C40C66FF867C}">
                  <a14:compatExt spid="_x0000_s239654"/>
                </a:ext>
                <a:ext uri="{FF2B5EF4-FFF2-40B4-BE49-F238E27FC236}">
                  <a16:creationId xmlns:a16="http://schemas.microsoft.com/office/drawing/2014/main" id="{00000000-0008-0000-0400-000026A803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15</xdr:row>
          <xdr:rowOff>28575</xdr:rowOff>
        </xdr:from>
        <xdr:to>
          <xdr:col>5</xdr:col>
          <xdr:colOff>57150</xdr:colOff>
          <xdr:row>15</xdr:row>
          <xdr:rowOff>276225</xdr:rowOff>
        </xdr:to>
        <xdr:sp macro="" textlink="">
          <xdr:nvSpPr>
            <xdr:cNvPr id="239655" name="Check Box 39" hidden="1">
              <a:extLst>
                <a:ext uri="{63B3BB69-23CF-44E3-9099-C40C66FF867C}">
                  <a14:compatExt spid="_x0000_s239655"/>
                </a:ext>
                <a:ext uri="{FF2B5EF4-FFF2-40B4-BE49-F238E27FC236}">
                  <a16:creationId xmlns:a16="http://schemas.microsoft.com/office/drawing/2014/main" id="{00000000-0008-0000-0400-000027A803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47625</xdr:colOff>
          <xdr:row>15</xdr:row>
          <xdr:rowOff>76200</xdr:rowOff>
        </xdr:from>
        <xdr:to>
          <xdr:col>8</xdr:col>
          <xdr:colOff>266700</xdr:colOff>
          <xdr:row>15</xdr:row>
          <xdr:rowOff>247650</xdr:rowOff>
        </xdr:to>
        <xdr:sp macro="" textlink="">
          <xdr:nvSpPr>
            <xdr:cNvPr id="239656" name="Check Box 40" hidden="1">
              <a:extLst>
                <a:ext uri="{63B3BB69-23CF-44E3-9099-C40C66FF867C}">
                  <a14:compatExt spid="_x0000_s239656"/>
                </a:ext>
                <a:ext uri="{FF2B5EF4-FFF2-40B4-BE49-F238E27FC236}">
                  <a16:creationId xmlns:a16="http://schemas.microsoft.com/office/drawing/2014/main" id="{00000000-0008-0000-0400-000028A803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14</xdr:col>
          <xdr:colOff>28575</xdr:colOff>
          <xdr:row>15</xdr:row>
          <xdr:rowOff>28575</xdr:rowOff>
        </xdr:from>
        <xdr:to>
          <xdr:col>15</xdr:col>
          <xdr:colOff>57150</xdr:colOff>
          <xdr:row>15</xdr:row>
          <xdr:rowOff>276225</xdr:rowOff>
        </xdr:to>
        <xdr:sp macro="" textlink="">
          <xdr:nvSpPr>
            <xdr:cNvPr id="239657" name="Check Box 41" hidden="1">
              <a:extLst>
                <a:ext uri="{63B3BB69-23CF-44E3-9099-C40C66FF867C}">
                  <a14:compatExt spid="_x0000_s239657"/>
                </a:ext>
                <a:ext uri="{FF2B5EF4-FFF2-40B4-BE49-F238E27FC236}">
                  <a16:creationId xmlns:a16="http://schemas.microsoft.com/office/drawing/2014/main" id="{00000000-0008-0000-0400-000029A803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18</xdr:col>
          <xdr:colOff>47625</xdr:colOff>
          <xdr:row>15</xdr:row>
          <xdr:rowOff>38100</xdr:rowOff>
        </xdr:from>
        <xdr:to>
          <xdr:col>18</xdr:col>
          <xdr:colOff>285750</xdr:colOff>
          <xdr:row>15</xdr:row>
          <xdr:rowOff>285750</xdr:rowOff>
        </xdr:to>
        <xdr:sp macro="" textlink="">
          <xdr:nvSpPr>
            <xdr:cNvPr id="239658" name="Check Box 42" hidden="1">
              <a:extLst>
                <a:ext uri="{63B3BB69-23CF-44E3-9099-C40C66FF867C}">
                  <a14:compatExt spid="_x0000_s239658"/>
                </a:ext>
                <a:ext uri="{FF2B5EF4-FFF2-40B4-BE49-F238E27FC236}">
                  <a16:creationId xmlns:a16="http://schemas.microsoft.com/office/drawing/2014/main" id="{00000000-0008-0000-0400-00002AA803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25</xdr:row>
          <xdr:rowOff>38100</xdr:rowOff>
        </xdr:from>
        <xdr:to>
          <xdr:col>5</xdr:col>
          <xdr:colOff>95250</xdr:colOff>
          <xdr:row>25</xdr:row>
          <xdr:rowOff>285750</xdr:rowOff>
        </xdr:to>
        <xdr:sp macro="" textlink="">
          <xdr:nvSpPr>
            <xdr:cNvPr id="239659" name="Check Box 43" hidden="1">
              <a:extLst>
                <a:ext uri="{63B3BB69-23CF-44E3-9099-C40C66FF867C}">
                  <a14:compatExt spid="_x0000_s239659"/>
                </a:ext>
                <a:ext uri="{FF2B5EF4-FFF2-40B4-BE49-F238E27FC236}">
                  <a16:creationId xmlns:a16="http://schemas.microsoft.com/office/drawing/2014/main" id="{00000000-0008-0000-0400-00002BA803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95250</xdr:colOff>
          <xdr:row>25</xdr:row>
          <xdr:rowOff>38100</xdr:rowOff>
        </xdr:from>
        <xdr:to>
          <xdr:col>9</xdr:col>
          <xdr:colOff>66675</xdr:colOff>
          <xdr:row>25</xdr:row>
          <xdr:rowOff>285750</xdr:rowOff>
        </xdr:to>
        <xdr:sp macro="" textlink="">
          <xdr:nvSpPr>
            <xdr:cNvPr id="239660" name="Check Box 44" hidden="1">
              <a:extLst>
                <a:ext uri="{63B3BB69-23CF-44E3-9099-C40C66FF867C}">
                  <a14:compatExt spid="_x0000_s239660"/>
                </a:ext>
                <a:ext uri="{FF2B5EF4-FFF2-40B4-BE49-F238E27FC236}">
                  <a16:creationId xmlns:a16="http://schemas.microsoft.com/office/drawing/2014/main" id="{00000000-0008-0000-0400-00002CA803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14</xdr:col>
          <xdr:colOff>47625</xdr:colOff>
          <xdr:row>25</xdr:row>
          <xdr:rowOff>38100</xdr:rowOff>
        </xdr:from>
        <xdr:to>
          <xdr:col>15</xdr:col>
          <xdr:colOff>95250</xdr:colOff>
          <xdr:row>25</xdr:row>
          <xdr:rowOff>285750</xdr:rowOff>
        </xdr:to>
        <xdr:sp macro="" textlink="">
          <xdr:nvSpPr>
            <xdr:cNvPr id="239661" name="Check Box 45" hidden="1">
              <a:extLst>
                <a:ext uri="{63B3BB69-23CF-44E3-9099-C40C66FF867C}">
                  <a14:compatExt spid="_x0000_s239661"/>
                </a:ext>
                <a:ext uri="{FF2B5EF4-FFF2-40B4-BE49-F238E27FC236}">
                  <a16:creationId xmlns:a16="http://schemas.microsoft.com/office/drawing/2014/main" id="{00000000-0008-0000-0400-00002DA803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18</xdr:col>
          <xdr:colOff>76200</xdr:colOff>
          <xdr:row>25</xdr:row>
          <xdr:rowOff>28575</xdr:rowOff>
        </xdr:from>
        <xdr:to>
          <xdr:col>19</xdr:col>
          <xdr:colOff>0</xdr:colOff>
          <xdr:row>25</xdr:row>
          <xdr:rowOff>295275</xdr:rowOff>
        </xdr:to>
        <xdr:sp macro="" textlink="">
          <xdr:nvSpPr>
            <xdr:cNvPr id="239662" name="Check Box 46" hidden="1">
              <a:extLst>
                <a:ext uri="{63B3BB69-23CF-44E3-9099-C40C66FF867C}">
                  <a14:compatExt spid="_x0000_s239662"/>
                </a:ext>
                <a:ext uri="{FF2B5EF4-FFF2-40B4-BE49-F238E27FC236}">
                  <a16:creationId xmlns:a16="http://schemas.microsoft.com/office/drawing/2014/main" id="{00000000-0008-0000-0400-00002EA803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14</xdr:col>
          <xdr:colOff>28575</xdr:colOff>
          <xdr:row>19</xdr:row>
          <xdr:rowOff>47625</xdr:rowOff>
        </xdr:from>
        <xdr:to>
          <xdr:col>15</xdr:col>
          <xdr:colOff>38100</xdr:colOff>
          <xdr:row>19</xdr:row>
          <xdr:rowOff>247650</xdr:rowOff>
        </xdr:to>
        <xdr:sp macro="" textlink="">
          <xdr:nvSpPr>
            <xdr:cNvPr id="239663" name="Check Box 47" hidden="1">
              <a:extLst>
                <a:ext uri="{63B3BB69-23CF-44E3-9099-C40C66FF867C}">
                  <a14:compatExt spid="_x0000_s239663"/>
                </a:ext>
                <a:ext uri="{FF2B5EF4-FFF2-40B4-BE49-F238E27FC236}">
                  <a16:creationId xmlns:a16="http://schemas.microsoft.com/office/drawing/2014/main" id="{00000000-0008-0000-0400-00002FA803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16</xdr:col>
          <xdr:colOff>123825</xdr:colOff>
          <xdr:row>19</xdr:row>
          <xdr:rowOff>47625</xdr:rowOff>
        </xdr:from>
        <xdr:to>
          <xdr:col>16</xdr:col>
          <xdr:colOff>323850</xdr:colOff>
          <xdr:row>19</xdr:row>
          <xdr:rowOff>266700</xdr:rowOff>
        </xdr:to>
        <xdr:sp macro="" textlink="">
          <xdr:nvSpPr>
            <xdr:cNvPr id="239664" name="Check Box 48" hidden="1">
              <a:extLst>
                <a:ext uri="{63B3BB69-23CF-44E3-9099-C40C66FF867C}">
                  <a14:compatExt spid="_x0000_s239664"/>
                </a:ext>
                <a:ext uri="{FF2B5EF4-FFF2-40B4-BE49-F238E27FC236}">
                  <a16:creationId xmlns:a16="http://schemas.microsoft.com/office/drawing/2014/main" id="{00000000-0008-0000-0400-000030A803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18</xdr:col>
          <xdr:colOff>85725</xdr:colOff>
          <xdr:row>19</xdr:row>
          <xdr:rowOff>57150</xdr:rowOff>
        </xdr:from>
        <xdr:to>
          <xdr:col>19</xdr:col>
          <xdr:colOff>9525</xdr:colOff>
          <xdr:row>19</xdr:row>
          <xdr:rowOff>266700</xdr:rowOff>
        </xdr:to>
        <xdr:sp macro="" textlink="">
          <xdr:nvSpPr>
            <xdr:cNvPr id="239665" name="Check Box 49" hidden="1">
              <a:extLst>
                <a:ext uri="{63B3BB69-23CF-44E3-9099-C40C66FF867C}">
                  <a14:compatExt spid="_x0000_s239665"/>
                </a:ext>
                <a:ext uri="{FF2B5EF4-FFF2-40B4-BE49-F238E27FC236}">
                  <a16:creationId xmlns:a16="http://schemas.microsoft.com/office/drawing/2014/main" id="{00000000-0008-0000-0400-000031A803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21</xdr:col>
          <xdr:colOff>28575</xdr:colOff>
          <xdr:row>19</xdr:row>
          <xdr:rowOff>47625</xdr:rowOff>
        </xdr:from>
        <xdr:to>
          <xdr:col>21</xdr:col>
          <xdr:colOff>257175</xdr:colOff>
          <xdr:row>19</xdr:row>
          <xdr:rowOff>247650</xdr:rowOff>
        </xdr:to>
        <xdr:sp macro="" textlink="">
          <xdr:nvSpPr>
            <xdr:cNvPr id="239666" name="Check Box 50" hidden="1">
              <a:extLst>
                <a:ext uri="{63B3BB69-23CF-44E3-9099-C40C66FF867C}">
                  <a14:compatExt spid="_x0000_s239666"/>
                </a:ext>
                <a:ext uri="{FF2B5EF4-FFF2-40B4-BE49-F238E27FC236}">
                  <a16:creationId xmlns:a16="http://schemas.microsoft.com/office/drawing/2014/main" id="{00000000-0008-0000-0400-000032A803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14</xdr:col>
          <xdr:colOff>28575</xdr:colOff>
          <xdr:row>19</xdr:row>
          <xdr:rowOff>295275</xdr:rowOff>
        </xdr:from>
        <xdr:to>
          <xdr:col>15</xdr:col>
          <xdr:colOff>76200</xdr:colOff>
          <xdr:row>20</xdr:row>
          <xdr:rowOff>209550</xdr:rowOff>
        </xdr:to>
        <xdr:sp macro="" textlink="">
          <xdr:nvSpPr>
            <xdr:cNvPr id="239667" name="Check Box 51" hidden="1">
              <a:extLst>
                <a:ext uri="{63B3BB69-23CF-44E3-9099-C40C66FF867C}">
                  <a14:compatExt spid="_x0000_s239667"/>
                </a:ext>
                <a:ext uri="{FF2B5EF4-FFF2-40B4-BE49-F238E27FC236}">
                  <a16:creationId xmlns:a16="http://schemas.microsoft.com/office/drawing/2014/main" id="{00000000-0008-0000-0400-000033A803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19</xdr:row>
          <xdr:rowOff>57150</xdr:rowOff>
        </xdr:from>
        <xdr:to>
          <xdr:col>5</xdr:col>
          <xdr:colOff>38100</xdr:colOff>
          <xdr:row>19</xdr:row>
          <xdr:rowOff>257175</xdr:rowOff>
        </xdr:to>
        <xdr:sp macro="" textlink="">
          <xdr:nvSpPr>
            <xdr:cNvPr id="239668" name="Check Box 52" hidden="1">
              <a:extLst>
                <a:ext uri="{63B3BB69-23CF-44E3-9099-C40C66FF867C}">
                  <a14:compatExt spid="_x0000_s239668"/>
                </a:ext>
                <a:ext uri="{FF2B5EF4-FFF2-40B4-BE49-F238E27FC236}">
                  <a16:creationId xmlns:a16="http://schemas.microsoft.com/office/drawing/2014/main" id="{00000000-0008-0000-0400-000034A803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19</xdr:row>
          <xdr:rowOff>47625</xdr:rowOff>
        </xdr:from>
        <xdr:to>
          <xdr:col>6</xdr:col>
          <xdr:colOff>323850</xdr:colOff>
          <xdr:row>19</xdr:row>
          <xdr:rowOff>266700</xdr:rowOff>
        </xdr:to>
        <xdr:sp macro="" textlink="">
          <xdr:nvSpPr>
            <xdr:cNvPr id="239669" name="Check Box 53" hidden="1">
              <a:extLst>
                <a:ext uri="{63B3BB69-23CF-44E3-9099-C40C66FF867C}">
                  <a14:compatExt spid="_x0000_s239669"/>
                </a:ext>
                <a:ext uri="{FF2B5EF4-FFF2-40B4-BE49-F238E27FC236}">
                  <a16:creationId xmlns:a16="http://schemas.microsoft.com/office/drawing/2014/main" id="{00000000-0008-0000-0400-000035A803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95250</xdr:colOff>
          <xdr:row>19</xdr:row>
          <xdr:rowOff>57150</xdr:rowOff>
        </xdr:from>
        <xdr:to>
          <xdr:col>9</xdr:col>
          <xdr:colOff>47625</xdr:colOff>
          <xdr:row>19</xdr:row>
          <xdr:rowOff>266700</xdr:rowOff>
        </xdr:to>
        <xdr:sp macro="" textlink="">
          <xdr:nvSpPr>
            <xdr:cNvPr id="239670" name="Check Box 54" hidden="1">
              <a:extLst>
                <a:ext uri="{63B3BB69-23CF-44E3-9099-C40C66FF867C}">
                  <a14:compatExt spid="_x0000_s239670"/>
                </a:ext>
                <a:ext uri="{FF2B5EF4-FFF2-40B4-BE49-F238E27FC236}">
                  <a16:creationId xmlns:a16="http://schemas.microsoft.com/office/drawing/2014/main" id="{00000000-0008-0000-0400-000036A803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11</xdr:col>
          <xdr:colOff>85725</xdr:colOff>
          <xdr:row>19</xdr:row>
          <xdr:rowOff>57150</xdr:rowOff>
        </xdr:from>
        <xdr:to>
          <xdr:col>12</xdr:col>
          <xdr:colOff>38100</xdr:colOff>
          <xdr:row>19</xdr:row>
          <xdr:rowOff>257175</xdr:rowOff>
        </xdr:to>
        <xdr:sp macro="" textlink="">
          <xdr:nvSpPr>
            <xdr:cNvPr id="239671" name="Check Box 55" hidden="1">
              <a:extLst>
                <a:ext uri="{63B3BB69-23CF-44E3-9099-C40C66FF867C}">
                  <a14:compatExt spid="_x0000_s239671"/>
                </a:ext>
                <a:ext uri="{FF2B5EF4-FFF2-40B4-BE49-F238E27FC236}">
                  <a16:creationId xmlns:a16="http://schemas.microsoft.com/office/drawing/2014/main" id="{00000000-0008-0000-0400-000037A803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19050</xdr:colOff>
          <xdr:row>19</xdr:row>
          <xdr:rowOff>285750</xdr:rowOff>
        </xdr:from>
        <xdr:to>
          <xdr:col>5</xdr:col>
          <xdr:colOff>76200</xdr:colOff>
          <xdr:row>20</xdr:row>
          <xdr:rowOff>209550</xdr:rowOff>
        </xdr:to>
        <xdr:sp macro="" textlink="">
          <xdr:nvSpPr>
            <xdr:cNvPr id="239672" name="Check Box 56" hidden="1">
              <a:extLst>
                <a:ext uri="{63B3BB69-23CF-44E3-9099-C40C66FF867C}">
                  <a14:compatExt spid="_x0000_s239672"/>
                </a:ext>
                <a:ext uri="{FF2B5EF4-FFF2-40B4-BE49-F238E27FC236}">
                  <a16:creationId xmlns:a16="http://schemas.microsoft.com/office/drawing/2014/main" id="{00000000-0008-0000-0400-000038A803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14</xdr:col>
          <xdr:colOff>0</xdr:colOff>
          <xdr:row>14</xdr:row>
          <xdr:rowOff>276225</xdr:rowOff>
        </xdr:from>
        <xdr:to>
          <xdr:col>23</xdr:col>
          <xdr:colOff>28575</xdr:colOff>
          <xdr:row>15</xdr:row>
          <xdr:rowOff>323850</xdr:rowOff>
        </xdr:to>
        <xdr:sp macro="" textlink="">
          <xdr:nvSpPr>
            <xdr:cNvPr id="239673" name="Group Box 57" hidden="1">
              <a:extLst>
                <a:ext uri="{63B3BB69-23CF-44E3-9099-C40C66FF867C}">
                  <a14:compatExt spid="_x0000_s239673"/>
                </a:ext>
                <a:ext uri="{FF2B5EF4-FFF2-40B4-BE49-F238E27FC236}">
                  <a16:creationId xmlns:a16="http://schemas.microsoft.com/office/drawing/2014/main" id="{00000000-0008-0000-0400-000039A803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70</a:t>
              </a:r>
            </a:p>
          </xdr:txBody>
        </xdr:sp>
        <xdr:clientData/>
      </xdr:twoCellAnchor>
    </mc:Choice>
    <mc:Fallback/>
  </mc:AlternateContent>
</xdr:wsDr>
</file>

<file path=xl/drawings/drawing6.xml><?xml version="1.0" encoding="utf-8"?>
<xdr:wsDr xmlns:xdr="http://schemas.openxmlformats.org/drawingml/2006/spreadsheetDrawing" xmlns:a="http://schemas.openxmlformats.org/drawingml/2006/main">
  <xdr:twoCellAnchor editAs="oneCell">
    <xdr:from>
      <xdr:col>0</xdr:col>
      <xdr:colOff>0</xdr:colOff>
      <xdr:row>2</xdr:row>
      <xdr:rowOff>22412</xdr:rowOff>
    </xdr:from>
    <xdr:to>
      <xdr:col>9</xdr:col>
      <xdr:colOff>705114</xdr:colOff>
      <xdr:row>60</xdr:row>
      <xdr:rowOff>179580</xdr:rowOff>
    </xdr:to>
    <xdr:pic>
      <xdr:nvPicPr>
        <xdr:cNvPr id="3" name="図 2">
          <a:extLst>
            <a:ext uri="{FF2B5EF4-FFF2-40B4-BE49-F238E27FC236}">
              <a16:creationId xmlns:a16="http://schemas.microsoft.com/office/drawing/2014/main" id="{00000000-0008-0000-0600-000003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369794"/>
          <a:ext cx="6857143" cy="9906286"/>
        </a:xfrm>
        <a:prstGeom prst="rect">
          <a:avLst/>
        </a:prstGeom>
      </xdr:spPr>
    </xdr:pic>
    <xdr:clientData/>
  </xdr:twoCellAnchor>
  <xdr:twoCellAnchor editAs="oneCell">
    <xdr:from>
      <xdr:col>0</xdr:col>
      <xdr:colOff>0</xdr:colOff>
      <xdr:row>61</xdr:row>
      <xdr:rowOff>0</xdr:rowOff>
    </xdr:from>
    <xdr:to>
      <xdr:col>9</xdr:col>
      <xdr:colOff>705114</xdr:colOff>
      <xdr:row>121</xdr:row>
      <xdr:rowOff>11492</xdr:rowOff>
    </xdr:to>
    <xdr:pic>
      <xdr:nvPicPr>
        <xdr:cNvPr id="6" name="図 5">
          <a:extLst>
            <a:ext uri="{FF2B5EF4-FFF2-40B4-BE49-F238E27FC236}">
              <a16:creationId xmlns:a16="http://schemas.microsoft.com/office/drawing/2014/main" id="{00000000-0008-0000-0600-00000600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0" y="10287000"/>
          <a:ext cx="6857143" cy="9906286"/>
        </a:xfrm>
        <a:prstGeom prst="rect">
          <a:avLst/>
        </a:prstGeom>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3" Type="http://schemas.openxmlformats.org/officeDocument/2006/relationships/vmlDrawing" Target="../drawings/vmlDrawing2.v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 Type="http://schemas.openxmlformats.org/officeDocument/2006/relationships/drawing" Target="../drawings/drawing2.xml"/><Relationship Id="rId16" Type="http://schemas.openxmlformats.org/officeDocument/2006/relationships/ctrlProp" Target="../ctrlProps/ctrlProp13.xml"/><Relationship Id="rId20" Type="http://schemas.openxmlformats.org/officeDocument/2006/relationships/comments" Target="../comments2.xml"/><Relationship Id="rId1" Type="http://schemas.openxmlformats.org/officeDocument/2006/relationships/printerSettings" Target="../printerSettings/printerSettings2.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5" Type="http://schemas.openxmlformats.org/officeDocument/2006/relationships/ctrlProp" Target="../ctrlProps/ctrlProp12.xml"/><Relationship Id="rId10" Type="http://schemas.openxmlformats.org/officeDocument/2006/relationships/ctrlProp" Target="../ctrlProps/ctrlProp7.xml"/><Relationship Id="rId19" Type="http://schemas.openxmlformats.org/officeDocument/2006/relationships/ctrlProp" Target="../ctrlProps/ctrlProp16.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3.bin"/><Relationship Id="rId5" Type="http://schemas.openxmlformats.org/officeDocument/2006/relationships/ctrlProp" Target="../ctrlProps/ctrlProp18.xml"/><Relationship Id="rId4" Type="http://schemas.openxmlformats.org/officeDocument/2006/relationships/ctrlProp" Target="../ctrlProps/ctrlProp17.xml"/></Relationships>
</file>

<file path=xl/worksheets/_rels/sheet4.xml.rels><?xml version="1.0" encoding="UTF-8" standalone="yes"?>
<Relationships xmlns="http://schemas.openxmlformats.org/package/2006/relationships"><Relationship Id="rId8" Type="http://schemas.openxmlformats.org/officeDocument/2006/relationships/ctrlProp" Target="../ctrlProps/ctrlProp23.xml"/><Relationship Id="rId3" Type="http://schemas.openxmlformats.org/officeDocument/2006/relationships/vmlDrawing" Target="../drawings/vmlDrawing4.vml"/><Relationship Id="rId7" Type="http://schemas.openxmlformats.org/officeDocument/2006/relationships/ctrlProp" Target="../ctrlProps/ctrlProp22.xml"/><Relationship Id="rId12" Type="http://schemas.openxmlformats.org/officeDocument/2006/relationships/comments" Target="../comments3.xml"/><Relationship Id="rId2" Type="http://schemas.openxmlformats.org/officeDocument/2006/relationships/drawing" Target="../drawings/drawing4.xml"/><Relationship Id="rId1" Type="http://schemas.openxmlformats.org/officeDocument/2006/relationships/printerSettings" Target="../printerSettings/printerSettings4.bin"/><Relationship Id="rId6" Type="http://schemas.openxmlformats.org/officeDocument/2006/relationships/ctrlProp" Target="../ctrlProps/ctrlProp21.xml"/><Relationship Id="rId11" Type="http://schemas.openxmlformats.org/officeDocument/2006/relationships/ctrlProp" Target="../ctrlProps/ctrlProp26.xml"/><Relationship Id="rId5" Type="http://schemas.openxmlformats.org/officeDocument/2006/relationships/ctrlProp" Target="../ctrlProps/ctrlProp20.xml"/><Relationship Id="rId10" Type="http://schemas.openxmlformats.org/officeDocument/2006/relationships/ctrlProp" Target="../ctrlProps/ctrlProp25.xml"/><Relationship Id="rId4" Type="http://schemas.openxmlformats.org/officeDocument/2006/relationships/ctrlProp" Target="../ctrlProps/ctrlProp19.xml"/><Relationship Id="rId9" Type="http://schemas.openxmlformats.org/officeDocument/2006/relationships/ctrlProp" Target="../ctrlProps/ctrlProp24.xml"/></Relationships>
</file>

<file path=xl/worksheets/_rels/sheet5.xml.rels><?xml version="1.0" encoding="UTF-8" standalone="yes"?>
<Relationships xmlns="http://schemas.openxmlformats.org/package/2006/relationships"><Relationship Id="rId13" Type="http://schemas.openxmlformats.org/officeDocument/2006/relationships/ctrlProp" Target="../ctrlProps/ctrlProp36.xml"/><Relationship Id="rId18" Type="http://schemas.openxmlformats.org/officeDocument/2006/relationships/ctrlProp" Target="../ctrlProps/ctrlProp41.xml"/><Relationship Id="rId26" Type="http://schemas.openxmlformats.org/officeDocument/2006/relationships/ctrlProp" Target="../ctrlProps/ctrlProp49.xml"/><Relationship Id="rId39" Type="http://schemas.openxmlformats.org/officeDocument/2006/relationships/ctrlProp" Target="../ctrlProps/ctrlProp62.xml"/><Relationship Id="rId21" Type="http://schemas.openxmlformats.org/officeDocument/2006/relationships/ctrlProp" Target="../ctrlProps/ctrlProp44.xml"/><Relationship Id="rId34" Type="http://schemas.openxmlformats.org/officeDocument/2006/relationships/ctrlProp" Target="../ctrlProps/ctrlProp57.xml"/><Relationship Id="rId42" Type="http://schemas.openxmlformats.org/officeDocument/2006/relationships/ctrlProp" Target="../ctrlProps/ctrlProp65.xml"/><Relationship Id="rId47" Type="http://schemas.openxmlformats.org/officeDocument/2006/relationships/ctrlProp" Target="../ctrlProps/ctrlProp70.xml"/><Relationship Id="rId50" Type="http://schemas.openxmlformats.org/officeDocument/2006/relationships/ctrlProp" Target="../ctrlProps/ctrlProp73.xml"/><Relationship Id="rId55" Type="http://schemas.openxmlformats.org/officeDocument/2006/relationships/ctrlProp" Target="../ctrlProps/ctrlProp78.xml"/><Relationship Id="rId7" Type="http://schemas.openxmlformats.org/officeDocument/2006/relationships/ctrlProp" Target="../ctrlProps/ctrlProp30.xml"/><Relationship Id="rId2" Type="http://schemas.openxmlformats.org/officeDocument/2006/relationships/drawing" Target="../drawings/drawing5.xml"/><Relationship Id="rId16" Type="http://schemas.openxmlformats.org/officeDocument/2006/relationships/ctrlProp" Target="../ctrlProps/ctrlProp39.xml"/><Relationship Id="rId29" Type="http://schemas.openxmlformats.org/officeDocument/2006/relationships/ctrlProp" Target="../ctrlProps/ctrlProp52.xml"/><Relationship Id="rId11" Type="http://schemas.openxmlformats.org/officeDocument/2006/relationships/ctrlProp" Target="../ctrlProps/ctrlProp34.xml"/><Relationship Id="rId24" Type="http://schemas.openxmlformats.org/officeDocument/2006/relationships/ctrlProp" Target="../ctrlProps/ctrlProp47.xml"/><Relationship Id="rId32" Type="http://schemas.openxmlformats.org/officeDocument/2006/relationships/ctrlProp" Target="../ctrlProps/ctrlProp55.xml"/><Relationship Id="rId37" Type="http://schemas.openxmlformats.org/officeDocument/2006/relationships/ctrlProp" Target="../ctrlProps/ctrlProp60.xml"/><Relationship Id="rId40" Type="http://schemas.openxmlformats.org/officeDocument/2006/relationships/ctrlProp" Target="../ctrlProps/ctrlProp63.xml"/><Relationship Id="rId45" Type="http://schemas.openxmlformats.org/officeDocument/2006/relationships/ctrlProp" Target="../ctrlProps/ctrlProp68.xml"/><Relationship Id="rId53" Type="http://schemas.openxmlformats.org/officeDocument/2006/relationships/ctrlProp" Target="../ctrlProps/ctrlProp76.xml"/><Relationship Id="rId58" Type="http://schemas.openxmlformats.org/officeDocument/2006/relationships/ctrlProp" Target="../ctrlProps/ctrlProp81.xml"/><Relationship Id="rId5" Type="http://schemas.openxmlformats.org/officeDocument/2006/relationships/ctrlProp" Target="../ctrlProps/ctrlProp28.xml"/><Relationship Id="rId61" Type="http://schemas.openxmlformats.org/officeDocument/2006/relationships/comments" Target="../comments4.xml"/><Relationship Id="rId19" Type="http://schemas.openxmlformats.org/officeDocument/2006/relationships/ctrlProp" Target="../ctrlProps/ctrlProp42.xml"/><Relationship Id="rId14" Type="http://schemas.openxmlformats.org/officeDocument/2006/relationships/ctrlProp" Target="../ctrlProps/ctrlProp37.xml"/><Relationship Id="rId22" Type="http://schemas.openxmlformats.org/officeDocument/2006/relationships/ctrlProp" Target="../ctrlProps/ctrlProp45.xml"/><Relationship Id="rId27" Type="http://schemas.openxmlformats.org/officeDocument/2006/relationships/ctrlProp" Target="../ctrlProps/ctrlProp50.xml"/><Relationship Id="rId30" Type="http://schemas.openxmlformats.org/officeDocument/2006/relationships/ctrlProp" Target="../ctrlProps/ctrlProp53.xml"/><Relationship Id="rId35" Type="http://schemas.openxmlformats.org/officeDocument/2006/relationships/ctrlProp" Target="../ctrlProps/ctrlProp58.xml"/><Relationship Id="rId43" Type="http://schemas.openxmlformats.org/officeDocument/2006/relationships/ctrlProp" Target="../ctrlProps/ctrlProp66.xml"/><Relationship Id="rId48" Type="http://schemas.openxmlformats.org/officeDocument/2006/relationships/ctrlProp" Target="../ctrlProps/ctrlProp71.xml"/><Relationship Id="rId56" Type="http://schemas.openxmlformats.org/officeDocument/2006/relationships/ctrlProp" Target="../ctrlProps/ctrlProp79.xml"/><Relationship Id="rId8" Type="http://schemas.openxmlformats.org/officeDocument/2006/relationships/ctrlProp" Target="../ctrlProps/ctrlProp31.xml"/><Relationship Id="rId51" Type="http://schemas.openxmlformats.org/officeDocument/2006/relationships/ctrlProp" Target="../ctrlProps/ctrlProp74.xml"/><Relationship Id="rId3" Type="http://schemas.openxmlformats.org/officeDocument/2006/relationships/vmlDrawing" Target="../drawings/vmlDrawing5.vml"/><Relationship Id="rId12" Type="http://schemas.openxmlformats.org/officeDocument/2006/relationships/ctrlProp" Target="../ctrlProps/ctrlProp35.xml"/><Relationship Id="rId17" Type="http://schemas.openxmlformats.org/officeDocument/2006/relationships/ctrlProp" Target="../ctrlProps/ctrlProp40.xml"/><Relationship Id="rId25" Type="http://schemas.openxmlformats.org/officeDocument/2006/relationships/ctrlProp" Target="../ctrlProps/ctrlProp48.xml"/><Relationship Id="rId33" Type="http://schemas.openxmlformats.org/officeDocument/2006/relationships/ctrlProp" Target="../ctrlProps/ctrlProp56.xml"/><Relationship Id="rId38" Type="http://schemas.openxmlformats.org/officeDocument/2006/relationships/ctrlProp" Target="../ctrlProps/ctrlProp61.xml"/><Relationship Id="rId46" Type="http://schemas.openxmlformats.org/officeDocument/2006/relationships/ctrlProp" Target="../ctrlProps/ctrlProp69.xml"/><Relationship Id="rId59" Type="http://schemas.openxmlformats.org/officeDocument/2006/relationships/ctrlProp" Target="../ctrlProps/ctrlProp82.xml"/><Relationship Id="rId20" Type="http://schemas.openxmlformats.org/officeDocument/2006/relationships/ctrlProp" Target="../ctrlProps/ctrlProp43.xml"/><Relationship Id="rId41" Type="http://schemas.openxmlformats.org/officeDocument/2006/relationships/ctrlProp" Target="../ctrlProps/ctrlProp64.xml"/><Relationship Id="rId54" Type="http://schemas.openxmlformats.org/officeDocument/2006/relationships/ctrlProp" Target="../ctrlProps/ctrlProp77.xml"/><Relationship Id="rId1" Type="http://schemas.openxmlformats.org/officeDocument/2006/relationships/printerSettings" Target="../printerSettings/printerSettings5.bin"/><Relationship Id="rId6" Type="http://schemas.openxmlformats.org/officeDocument/2006/relationships/ctrlProp" Target="../ctrlProps/ctrlProp29.xml"/><Relationship Id="rId15" Type="http://schemas.openxmlformats.org/officeDocument/2006/relationships/ctrlProp" Target="../ctrlProps/ctrlProp38.xml"/><Relationship Id="rId23" Type="http://schemas.openxmlformats.org/officeDocument/2006/relationships/ctrlProp" Target="../ctrlProps/ctrlProp46.xml"/><Relationship Id="rId28" Type="http://schemas.openxmlformats.org/officeDocument/2006/relationships/ctrlProp" Target="../ctrlProps/ctrlProp51.xml"/><Relationship Id="rId36" Type="http://schemas.openxmlformats.org/officeDocument/2006/relationships/ctrlProp" Target="../ctrlProps/ctrlProp59.xml"/><Relationship Id="rId49" Type="http://schemas.openxmlformats.org/officeDocument/2006/relationships/ctrlProp" Target="../ctrlProps/ctrlProp72.xml"/><Relationship Id="rId57" Type="http://schemas.openxmlformats.org/officeDocument/2006/relationships/ctrlProp" Target="../ctrlProps/ctrlProp80.xml"/><Relationship Id="rId10" Type="http://schemas.openxmlformats.org/officeDocument/2006/relationships/ctrlProp" Target="../ctrlProps/ctrlProp33.xml"/><Relationship Id="rId31" Type="http://schemas.openxmlformats.org/officeDocument/2006/relationships/ctrlProp" Target="../ctrlProps/ctrlProp54.xml"/><Relationship Id="rId44" Type="http://schemas.openxmlformats.org/officeDocument/2006/relationships/ctrlProp" Target="../ctrlProps/ctrlProp67.xml"/><Relationship Id="rId52" Type="http://schemas.openxmlformats.org/officeDocument/2006/relationships/ctrlProp" Target="../ctrlProps/ctrlProp75.xml"/><Relationship Id="rId60" Type="http://schemas.openxmlformats.org/officeDocument/2006/relationships/ctrlProp" Target="../ctrlProps/ctrlProp83.xml"/><Relationship Id="rId4" Type="http://schemas.openxmlformats.org/officeDocument/2006/relationships/ctrlProp" Target="../ctrlProps/ctrlProp27.xml"/><Relationship Id="rId9" Type="http://schemas.openxmlformats.org/officeDocument/2006/relationships/ctrlProp" Target="../ctrlProps/ctrlProp32.xml"/></Relationships>
</file>

<file path=xl/worksheets/_rels/sheet6.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6.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drawing" Target="../drawings/drawing6.xml"/><Relationship Id="rId2" Type="http://schemas.openxmlformats.org/officeDocument/2006/relationships/printerSettings" Target="../printerSettings/printerSettings7.bin"/><Relationship Id="rId1" Type="http://schemas.openxmlformats.org/officeDocument/2006/relationships/hyperlink" Target="https://www.shigotozaidan.or.jp/koyo-kankyo/boshu/documents/R6_oshirase_sennmonka_20240401.pdf" TargetMode="Externa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rgb="FF00B050"/>
  </sheetPr>
  <dimension ref="B1:AX41"/>
  <sheetViews>
    <sheetView showGridLines="0" tabSelected="1" topLeftCell="B1" zoomScaleNormal="100" zoomScaleSheetLayoutView="100" workbookViewId="0">
      <selection activeCell="Q7" sqref="Q7:U7"/>
    </sheetView>
  </sheetViews>
  <sheetFormatPr defaultColWidth="9" defaultRowHeight="13.5"/>
  <cols>
    <col min="1" max="1" width="1.375" style="12" customWidth="1"/>
    <col min="2" max="2" width="3.625" style="13" customWidth="1"/>
    <col min="3" max="7" width="3.625" style="12" customWidth="1"/>
    <col min="8" max="8" width="3" style="12" customWidth="1"/>
    <col min="9" max="9" width="3.625" style="12" customWidth="1"/>
    <col min="10" max="10" width="5.75" style="12" customWidth="1"/>
    <col min="11" max="14" width="4" style="12" customWidth="1"/>
    <col min="15" max="23" width="3.625" style="12" customWidth="1"/>
    <col min="24" max="24" width="4" style="12" customWidth="1"/>
    <col min="25" max="25" width="4.75" style="12" customWidth="1"/>
    <col min="26" max="80" width="9" style="12"/>
    <col min="81" max="84" width="9" style="12" customWidth="1"/>
    <col min="85" max="16384" width="9" style="12"/>
  </cols>
  <sheetData>
    <row r="1" spans="2:32" ht="19.5" customHeight="1">
      <c r="U1" s="37"/>
      <c r="X1" s="36" t="s">
        <v>261</v>
      </c>
    </row>
    <row r="2" spans="2:32" ht="23.25" customHeight="1">
      <c r="B2" s="14" t="s">
        <v>371</v>
      </c>
    </row>
    <row r="3" spans="2:32" s="15" customFormat="1" ht="23.25" customHeight="1">
      <c r="B3" s="16"/>
      <c r="G3" s="17"/>
      <c r="H3" s="323"/>
      <c r="I3" s="320"/>
      <c r="J3" s="320"/>
      <c r="Q3" s="323" t="s">
        <v>2</v>
      </c>
      <c r="R3" s="320"/>
      <c r="S3" s="18"/>
      <c r="T3" s="15" t="s">
        <v>3</v>
      </c>
      <c r="U3" s="18"/>
      <c r="V3" s="15" t="s">
        <v>4</v>
      </c>
      <c r="W3" s="18"/>
      <c r="X3" s="15" t="s">
        <v>5</v>
      </c>
    </row>
    <row r="4" spans="2:32" ht="23.25" customHeight="1">
      <c r="B4" s="14" t="s">
        <v>0</v>
      </c>
    </row>
    <row r="5" spans="2:32" ht="23.25" customHeight="1">
      <c r="B5" s="316" t="s">
        <v>1</v>
      </c>
      <c r="C5" s="316"/>
      <c r="D5" s="316"/>
      <c r="E5" s="324"/>
      <c r="F5" s="325"/>
      <c r="G5" s="325"/>
      <c r="H5" s="325"/>
      <c r="I5" s="325"/>
      <c r="Z5" s="15"/>
      <c r="AA5" s="19"/>
      <c r="AB5" s="19"/>
      <c r="AC5" s="19"/>
      <c r="AD5" s="19"/>
      <c r="AE5" s="19"/>
      <c r="AF5" s="19"/>
    </row>
    <row r="6" spans="2:32" ht="37.5" customHeight="1">
      <c r="B6" s="35"/>
      <c r="C6" s="35"/>
      <c r="D6" s="35"/>
      <c r="E6" s="34"/>
      <c r="K6" s="326" t="s">
        <v>118</v>
      </c>
      <c r="L6" s="327"/>
      <c r="M6" s="327"/>
      <c r="N6" s="327"/>
      <c r="O6" s="327"/>
      <c r="P6" s="318"/>
      <c r="Q6" s="318"/>
      <c r="R6" s="318"/>
      <c r="S6" s="318"/>
      <c r="T6" s="318"/>
      <c r="U6" s="318"/>
      <c r="V6" s="318"/>
      <c r="W6" s="318"/>
      <c r="X6" s="318"/>
      <c r="Z6" s="15"/>
      <c r="AA6" s="19"/>
      <c r="AB6" s="19"/>
      <c r="AC6" s="19"/>
      <c r="AD6" s="19"/>
      <c r="AE6" s="19"/>
      <c r="AF6" s="19"/>
    </row>
    <row r="7" spans="2:32" s="19" customFormat="1" ht="23.25" customHeight="1">
      <c r="B7" s="14"/>
      <c r="K7" s="320" t="s">
        <v>6</v>
      </c>
      <c r="L7" s="320"/>
      <c r="M7" s="320"/>
      <c r="N7" s="320"/>
      <c r="O7" s="320"/>
      <c r="P7" s="19" t="s">
        <v>8</v>
      </c>
      <c r="Q7" s="319"/>
      <c r="R7" s="319"/>
      <c r="S7" s="319"/>
      <c r="T7" s="319"/>
      <c r="U7" s="319"/>
      <c r="Z7" s="20"/>
      <c r="AA7" s="20"/>
      <c r="AB7" s="20"/>
      <c r="AC7" s="20"/>
      <c r="AD7" s="20"/>
      <c r="AE7" s="20"/>
      <c r="AF7" s="20"/>
    </row>
    <row r="8" spans="2:32" s="19" customFormat="1" ht="23.25" customHeight="1">
      <c r="B8" s="14"/>
      <c r="K8" s="322" t="s">
        <v>119</v>
      </c>
      <c r="L8" s="322"/>
      <c r="M8" s="322"/>
      <c r="N8" s="322"/>
      <c r="O8" s="87"/>
      <c r="P8" s="318"/>
      <c r="Q8" s="318"/>
      <c r="R8" s="318"/>
      <c r="S8" s="318"/>
      <c r="T8" s="318"/>
      <c r="U8" s="318"/>
      <c r="V8" s="318"/>
      <c r="W8" s="318"/>
      <c r="X8" s="318"/>
      <c r="Z8" s="20"/>
      <c r="AA8" s="20"/>
      <c r="AB8" s="20"/>
      <c r="AC8" s="20"/>
      <c r="AD8" s="20"/>
      <c r="AE8" s="20"/>
      <c r="AF8" s="20"/>
    </row>
    <row r="9" spans="2:32" s="19" customFormat="1" ht="23.25" customHeight="1">
      <c r="B9" s="14"/>
      <c r="K9" s="322"/>
      <c r="L9" s="322"/>
      <c r="M9" s="322"/>
      <c r="N9" s="322"/>
      <c r="O9" s="87"/>
      <c r="P9" s="318"/>
      <c r="Q9" s="318"/>
      <c r="R9" s="318"/>
      <c r="S9" s="318"/>
      <c r="T9" s="318"/>
      <c r="U9" s="318"/>
      <c r="V9" s="318"/>
      <c r="W9" s="318"/>
      <c r="X9" s="318"/>
    </row>
    <row r="10" spans="2:32" s="19" customFormat="1" ht="36" customHeight="1">
      <c r="B10" s="14"/>
      <c r="K10" s="320" t="s">
        <v>7</v>
      </c>
      <c r="L10" s="320"/>
      <c r="M10" s="320"/>
      <c r="N10" s="320"/>
      <c r="O10" s="320"/>
      <c r="P10" s="321"/>
      <c r="Q10" s="321"/>
      <c r="R10" s="321"/>
      <c r="S10" s="321"/>
      <c r="T10" s="321"/>
      <c r="U10" s="321"/>
      <c r="V10" s="321"/>
      <c r="W10" s="321"/>
      <c r="X10" s="321"/>
    </row>
    <row r="11" spans="2:32" s="19" customFormat="1" ht="23.25" customHeight="1">
      <c r="B11" s="14"/>
      <c r="K11" s="316" t="s">
        <v>138</v>
      </c>
      <c r="L11" s="316"/>
      <c r="M11" s="316"/>
      <c r="N11" s="316"/>
      <c r="O11" s="316"/>
      <c r="P11" s="319"/>
      <c r="Q11" s="319"/>
      <c r="R11" s="319"/>
      <c r="S11" s="319"/>
      <c r="T11" s="319"/>
      <c r="U11" s="319"/>
      <c r="V11" s="319"/>
      <c r="W11" s="319"/>
      <c r="X11" s="319"/>
    </row>
    <row r="12" spans="2:32" s="19" customFormat="1" ht="27.75" customHeight="1">
      <c r="B12" s="14"/>
      <c r="K12" s="316" t="s">
        <v>360</v>
      </c>
      <c r="L12" s="316"/>
      <c r="M12" s="316"/>
      <c r="N12" s="316"/>
      <c r="O12" s="316"/>
      <c r="P12" s="317"/>
      <c r="Q12" s="317"/>
      <c r="R12" s="317"/>
      <c r="S12" s="317"/>
      <c r="T12" s="317"/>
      <c r="U12" s="317"/>
      <c r="V12" s="317"/>
      <c r="W12" s="317"/>
      <c r="X12" s="317"/>
    </row>
    <row r="13" spans="2:32" s="19" customFormat="1" ht="15" customHeight="1">
      <c r="B13" s="14"/>
    </row>
    <row r="14" spans="2:32" s="19" customFormat="1" ht="23.25" customHeight="1">
      <c r="B14" s="367" t="s">
        <v>262</v>
      </c>
      <c r="C14" s="368"/>
      <c r="D14" s="368"/>
      <c r="E14" s="368"/>
      <c r="F14" s="368"/>
      <c r="G14" s="368"/>
      <c r="H14" s="368"/>
      <c r="I14" s="368"/>
      <c r="J14" s="368"/>
      <c r="K14" s="368"/>
      <c r="L14" s="368"/>
      <c r="M14" s="368"/>
      <c r="N14" s="368"/>
      <c r="O14" s="368"/>
      <c r="P14" s="368"/>
      <c r="Q14" s="368"/>
      <c r="R14" s="368"/>
      <c r="S14" s="368"/>
      <c r="T14" s="368"/>
      <c r="U14" s="368"/>
      <c r="V14" s="368"/>
      <c r="W14" s="368"/>
      <c r="X14" s="368"/>
    </row>
    <row r="15" spans="2:32" ht="23.25" customHeight="1">
      <c r="B15" s="77"/>
      <c r="C15" s="375" t="s">
        <v>139</v>
      </c>
      <c r="D15" s="375"/>
      <c r="E15" s="375"/>
      <c r="F15" s="375"/>
      <c r="G15" s="375"/>
      <c r="H15" s="375"/>
      <c r="I15" s="375"/>
      <c r="J15" s="375"/>
      <c r="K15" s="375"/>
      <c r="L15" s="375"/>
      <c r="M15" s="375"/>
      <c r="N15" s="375"/>
      <c r="O15" s="375"/>
      <c r="P15" s="375"/>
      <c r="Q15" s="375"/>
      <c r="R15" s="375"/>
      <c r="S15" s="375"/>
      <c r="T15" s="375"/>
      <c r="U15" s="375"/>
      <c r="V15" s="375"/>
      <c r="W15" s="375"/>
      <c r="X15" s="28"/>
    </row>
    <row r="16" spans="2:32" ht="23.25" customHeight="1">
      <c r="C16" s="324" t="s">
        <v>372</v>
      </c>
      <c r="D16" s="324"/>
      <c r="E16" s="324"/>
      <c r="F16" s="324"/>
      <c r="G16" s="324"/>
      <c r="H16" s="324"/>
      <c r="I16" s="324"/>
      <c r="J16" s="324"/>
      <c r="K16" s="324"/>
      <c r="L16" s="324"/>
      <c r="M16" s="324"/>
      <c r="N16" s="324"/>
      <c r="O16" s="324"/>
      <c r="P16" s="324"/>
      <c r="Q16" s="324"/>
      <c r="R16" s="324"/>
      <c r="S16" s="324"/>
      <c r="T16" s="324"/>
      <c r="U16" s="324"/>
    </row>
    <row r="17" spans="2:50" ht="23.25" customHeight="1">
      <c r="C17" s="34"/>
      <c r="D17" s="34"/>
      <c r="E17" s="34"/>
      <c r="F17" s="34"/>
      <c r="G17" s="34"/>
      <c r="H17" s="34"/>
      <c r="I17" s="34"/>
      <c r="J17" s="34"/>
      <c r="K17" s="34"/>
      <c r="L17" s="34"/>
      <c r="M17" s="34"/>
      <c r="N17" s="34"/>
      <c r="O17" s="34"/>
      <c r="P17" s="34"/>
      <c r="Q17" s="34"/>
      <c r="R17" s="34"/>
      <c r="S17" s="34"/>
      <c r="T17" s="34"/>
      <c r="U17" s="34"/>
    </row>
    <row r="18" spans="2:50" ht="18" customHeight="1">
      <c r="C18" s="21"/>
      <c r="D18" s="21"/>
      <c r="E18" s="21"/>
      <c r="F18" s="21"/>
      <c r="G18" s="21"/>
      <c r="H18" s="21"/>
      <c r="I18" s="21"/>
      <c r="J18" s="21"/>
      <c r="K18" s="21"/>
      <c r="L18" s="21"/>
      <c r="M18" s="21"/>
      <c r="N18" s="21"/>
      <c r="O18" s="21"/>
      <c r="P18" s="21"/>
      <c r="Q18" s="21"/>
      <c r="R18" s="21"/>
      <c r="S18" s="21"/>
      <c r="T18" s="21"/>
      <c r="U18" s="21"/>
    </row>
    <row r="19" spans="2:50" ht="23.25" customHeight="1">
      <c r="B19" s="379" t="s">
        <v>9</v>
      </c>
      <c r="C19" s="325"/>
      <c r="D19" s="325"/>
      <c r="E19" s="325"/>
      <c r="F19" s="325"/>
      <c r="G19" s="325"/>
      <c r="H19" s="325"/>
      <c r="I19" s="325"/>
      <c r="J19" s="325"/>
      <c r="K19" s="325"/>
      <c r="L19" s="325"/>
      <c r="M19" s="325"/>
      <c r="N19" s="325"/>
      <c r="O19" s="325"/>
      <c r="P19" s="325"/>
      <c r="Q19" s="325"/>
      <c r="R19" s="325"/>
      <c r="S19" s="325"/>
      <c r="T19" s="325"/>
      <c r="U19" s="325"/>
      <c r="V19" s="325"/>
      <c r="W19" s="325"/>
      <c r="X19" s="325"/>
    </row>
    <row r="20" spans="2:50" ht="23.25" customHeight="1">
      <c r="B20" s="15"/>
    </row>
    <row r="21" spans="2:50" ht="23.25" customHeight="1">
      <c r="B21" s="22" t="s">
        <v>83</v>
      </c>
      <c r="C21" s="325" t="s">
        <v>10</v>
      </c>
      <c r="D21" s="325"/>
      <c r="E21" s="325"/>
      <c r="F21" s="325"/>
      <c r="G21" s="325"/>
      <c r="H21" s="325"/>
    </row>
    <row r="22" spans="2:50" ht="27.75" customHeight="1">
      <c r="C22" s="95" t="s">
        <v>374</v>
      </c>
      <c r="D22" s="382">
        <v>1000000</v>
      </c>
      <c r="E22" s="382"/>
      <c r="F22" s="382"/>
      <c r="G22" s="382"/>
      <c r="H22" s="95" t="s">
        <v>373</v>
      </c>
      <c r="I22" s="28"/>
      <c r="Y22" s="23"/>
      <c r="Z22" s="24"/>
      <c r="AA22" s="24"/>
      <c r="AB22" s="24"/>
    </row>
    <row r="23" spans="2:50" ht="27.75" customHeight="1">
      <c r="C23" s="41"/>
      <c r="Y23" s="23"/>
      <c r="Z23" s="24"/>
      <c r="AA23" s="24"/>
      <c r="AB23" s="24"/>
    </row>
    <row r="24" spans="2:50" ht="27.75" customHeight="1">
      <c r="C24" s="371"/>
      <c r="D24" s="372"/>
      <c r="E24" s="372"/>
      <c r="F24" s="372"/>
      <c r="G24" s="372"/>
      <c r="H24" s="42"/>
      <c r="I24" s="42"/>
      <c r="J24" s="380"/>
      <c r="K24" s="381"/>
      <c r="P24" s="20"/>
      <c r="Y24" s="23"/>
      <c r="Z24" s="24"/>
      <c r="AA24" s="24"/>
      <c r="AB24" s="24"/>
    </row>
    <row r="25" spans="2:50" ht="36" customHeight="1">
      <c r="B25" s="16" t="s">
        <v>84</v>
      </c>
      <c r="C25" s="377" t="s">
        <v>11</v>
      </c>
      <c r="D25" s="377"/>
      <c r="E25" s="377"/>
      <c r="F25" s="377"/>
      <c r="G25" s="378"/>
      <c r="H25" s="378"/>
      <c r="AC25" s="83"/>
      <c r="AD25" s="83"/>
      <c r="AE25" s="83"/>
      <c r="AF25" s="83"/>
      <c r="AG25" s="83"/>
      <c r="AH25" s="83"/>
      <c r="AI25" s="392"/>
      <c r="AJ25" s="392"/>
      <c r="AK25" s="392"/>
      <c r="AL25" s="392"/>
      <c r="AM25" s="392"/>
      <c r="AN25" s="392"/>
      <c r="AO25" s="392"/>
      <c r="AP25" s="392"/>
      <c r="AQ25" s="392"/>
      <c r="AR25" s="392"/>
      <c r="AS25" s="392"/>
      <c r="AT25" s="392"/>
      <c r="AU25" s="383"/>
      <c r="AV25" s="383"/>
      <c r="AW25" s="383"/>
      <c r="AX25" s="383"/>
    </row>
    <row r="26" spans="2:50" ht="23.25" customHeight="1">
      <c r="C26" s="369" t="s">
        <v>12</v>
      </c>
      <c r="D26" s="369"/>
      <c r="E26" s="369"/>
      <c r="F26" s="369"/>
      <c r="G26" s="370"/>
      <c r="H26" s="370"/>
      <c r="I26" s="388"/>
      <c r="J26" s="389"/>
      <c r="K26" s="389"/>
      <c r="L26" s="389"/>
      <c r="M26" s="389"/>
      <c r="N26" s="389"/>
      <c r="O26" s="389"/>
      <c r="P26" s="389"/>
      <c r="Q26" s="389"/>
      <c r="R26" s="389"/>
      <c r="S26" s="389"/>
      <c r="T26" s="389"/>
      <c r="U26" s="389"/>
      <c r="V26" s="389"/>
      <c r="W26" s="389"/>
      <c r="X26" s="390"/>
      <c r="AC26" s="83"/>
      <c r="AD26" s="83"/>
      <c r="AE26" s="83"/>
      <c r="AF26" s="83"/>
      <c r="AG26" s="83"/>
      <c r="AH26" s="83"/>
      <c r="AI26" s="392"/>
      <c r="AJ26" s="392"/>
      <c r="AK26" s="392"/>
      <c r="AL26" s="392"/>
      <c r="AM26" s="392"/>
      <c r="AN26" s="392"/>
      <c r="AO26" s="392"/>
      <c r="AP26" s="392"/>
      <c r="AQ26" s="392"/>
      <c r="AR26" s="392"/>
      <c r="AS26" s="392"/>
      <c r="AT26" s="392"/>
      <c r="AU26" s="383"/>
      <c r="AV26" s="383"/>
      <c r="AW26" s="383"/>
      <c r="AX26" s="383"/>
    </row>
    <row r="27" spans="2:50" ht="23.25" customHeight="1">
      <c r="C27" s="369" t="s">
        <v>13</v>
      </c>
      <c r="D27" s="369"/>
      <c r="E27" s="369"/>
      <c r="F27" s="369"/>
      <c r="G27" s="370"/>
      <c r="H27" s="370"/>
      <c r="I27" s="376" t="str">
        <f>IF(P27+U27=0,"",P27+U27)</f>
        <v/>
      </c>
      <c r="J27" s="373"/>
      <c r="K27" s="373"/>
      <c r="L27" s="25" t="s">
        <v>14</v>
      </c>
      <c r="M27" s="373" t="s">
        <v>15</v>
      </c>
      <c r="N27" s="373"/>
      <c r="O27" s="373"/>
      <c r="P27" s="374"/>
      <c r="Q27" s="374"/>
      <c r="R27" s="25" t="s">
        <v>14</v>
      </c>
      <c r="S27" s="373" t="s">
        <v>16</v>
      </c>
      <c r="T27" s="373"/>
      <c r="U27" s="374"/>
      <c r="V27" s="374"/>
      <c r="W27" s="373" t="s">
        <v>17</v>
      </c>
      <c r="X27" s="387"/>
      <c r="Y27" s="26" t="str">
        <f>IF(I27="","",IF(I27&gt;300,"※従業員数が３０1人以上です。常時雇用する従業員が３０１人以上は要件対象外です。",IF(I27=1,"※従業員は2名以上であることが要件です。","")))</f>
        <v/>
      </c>
      <c r="AC27" s="84"/>
      <c r="AD27" s="84"/>
      <c r="AE27" s="84"/>
      <c r="AF27" s="84"/>
      <c r="AG27" s="84"/>
      <c r="AH27" s="84"/>
      <c r="AI27" s="391"/>
      <c r="AJ27" s="391"/>
      <c r="AK27" s="391"/>
      <c r="AL27" s="391"/>
      <c r="AM27" s="391"/>
      <c r="AN27" s="391"/>
      <c r="AO27" s="391"/>
      <c r="AP27" s="391"/>
      <c r="AQ27" s="391"/>
      <c r="AR27" s="391"/>
      <c r="AS27" s="391"/>
      <c r="AT27" s="391"/>
      <c r="AU27" s="383"/>
      <c r="AX27" s="383"/>
    </row>
    <row r="28" spans="2:50" ht="23.25" customHeight="1">
      <c r="C28" s="337" t="s">
        <v>87</v>
      </c>
      <c r="D28" s="338"/>
      <c r="E28" s="338"/>
      <c r="F28" s="338"/>
      <c r="G28" s="338"/>
      <c r="H28" s="339"/>
      <c r="I28" s="346" t="s">
        <v>79</v>
      </c>
      <c r="J28" s="347"/>
      <c r="K28" s="384"/>
      <c r="L28" s="385"/>
      <c r="M28" s="385"/>
      <c r="N28" s="385"/>
      <c r="O28" s="385"/>
      <c r="P28" s="385"/>
      <c r="Q28" s="385"/>
      <c r="R28" s="385"/>
      <c r="S28" s="385"/>
      <c r="T28" s="385"/>
      <c r="U28" s="385"/>
      <c r="V28" s="385"/>
      <c r="W28" s="385"/>
      <c r="X28" s="386"/>
      <c r="Y28" s="26"/>
      <c r="AC28" s="84"/>
      <c r="AD28" s="84"/>
      <c r="AE28" s="84"/>
      <c r="AF28" s="84"/>
      <c r="AG28" s="84"/>
      <c r="AH28" s="84"/>
      <c r="AI28" s="391"/>
      <c r="AJ28" s="391"/>
      <c r="AK28" s="391"/>
      <c r="AL28" s="391"/>
      <c r="AM28" s="391"/>
      <c r="AN28" s="391"/>
      <c r="AO28" s="391"/>
      <c r="AP28" s="391"/>
      <c r="AQ28" s="391"/>
      <c r="AR28" s="391"/>
      <c r="AS28" s="391"/>
      <c r="AT28" s="391"/>
      <c r="AU28" s="383"/>
      <c r="AX28" s="383"/>
    </row>
    <row r="29" spans="2:50" ht="15.75" customHeight="1">
      <c r="C29" s="340"/>
      <c r="D29" s="341"/>
      <c r="E29" s="341"/>
      <c r="F29" s="341"/>
      <c r="G29" s="341"/>
      <c r="H29" s="342"/>
      <c r="I29" s="357" t="s">
        <v>18</v>
      </c>
      <c r="J29" s="358"/>
      <c r="K29" s="348" t="s">
        <v>65</v>
      </c>
      <c r="L29" s="349"/>
      <c r="M29" s="350"/>
      <c r="N29" s="350"/>
      <c r="O29" s="350"/>
      <c r="P29" s="350"/>
      <c r="Q29" s="350"/>
      <c r="R29" s="350"/>
      <c r="S29" s="350"/>
      <c r="T29" s="350"/>
      <c r="U29" s="350"/>
      <c r="V29" s="350"/>
      <c r="W29" s="350"/>
      <c r="X29" s="351"/>
    </row>
    <row r="30" spans="2:50" ht="32.25" customHeight="1">
      <c r="C30" s="340"/>
      <c r="D30" s="341"/>
      <c r="E30" s="341"/>
      <c r="F30" s="341"/>
      <c r="G30" s="341"/>
      <c r="H30" s="342"/>
      <c r="I30" s="359"/>
      <c r="J30" s="360"/>
      <c r="K30" s="352"/>
      <c r="L30" s="353"/>
      <c r="M30" s="353"/>
      <c r="N30" s="353"/>
      <c r="O30" s="353"/>
      <c r="P30" s="353"/>
      <c r="Q30" s="353"/>
      <c r="R30" s="353"/>
      <c r="S30" s="353"/>
      <c r="T30" s="353"/>
      <c r="U30" s="353"/>
      <c r="V30" s="353"/>
      <c r="W30" s="353"/>
      <c r="X30" s="354"/>
    </row>
    <row r="31" spans="2:50" ht="33" customHeight="1">
      <c r="C31" s="340"/>
      <c r="D31" s="341"/>
      <c r="E31" s="341"/>
      <c r="F31" s="341"/>
      <c r="G31" s="341"/>
      <c r="H31" s="342"/>
      <c r="I31" s="335" t="s">
        <v>78</v>
      </c>
      <c r="J31" s="336"/>
      <c r="K31" s="328"/>
      <c r="L31" s="329"/>
      <c r="M31" s="329"/>
      <c r="N31" s="329"/>
      <c r="O31" s="329"/>
      <c r="P31" s="330"/>
      <c r="Q31" s="331" t="s">
        <v>39</v>
      </c>
      <c r="R31" s="332"/>
      <c r="S31" s="361"/>
      <c r="T31" s="362"/>
      <c r="U31" s="362"/>
      <c r="V31" s="362"/>
      <c r="W31" s="362"/>
      <c r="X31" s="363"/>
    </row>
    <row r="32" spans="2:50" ht="33" customHeight="1">
      <c r="C32" s="343"/>
      <c r="D32" s="344"/>
      <c r="E32" s="344"/>
      <c r="F32" s="344"/>
      <c r="G32" s="344"/>
      <c r="H32" s="345"/>
      <c r="I32" s="355" t="s">
        <v>77</v>
      </c>
      <c r="J32" s="355"/>
      <c r="K32" s="356"/>
      <c r="L32" s="356"/>
      <c r="M32" s="356"/>
      <c r="N32" s="356"/>
      <c r="O32" s="356"/>
      <c r="P32" s="356"/>
      <c r="Q32" s="333"/>
      <c r="R32" s="334"/>
      <c r="S32" s="364"/>
      <c r="T32" s="365"/>
      <c r="U32" s="365"/>
      <c r="V32" s="365"/>
      <c r="W32" s="365"/>
      <c r="X32" s="366"/>
    </row>
    <row r="33" spans="2:24" ht="10.5" customHeight="1"/>
    <row r="34" spans="2:24" ht="23.25" customHeight="1">
      <c r="B34" s="16"/>
      <c r="C34" s="19"/>
      <c r="D34" s="19"/>
      <c r="E34" s="19"/>
      <c r="F34" s="19"/>
      <c r="G34" s="19"/>
      <c r="H34" s="19"/>
    </row>
    <row r="35" spans="2:24" ht="23.25" customHeight="1">
      <c r="C35" s="19"/>
      <c r="D35" s="19"/>
      <c r="E35" s="19"/>
      <c r="F35" s="19"/>
      <c r="G35" s="19"/>
      <c r="I35" s="19"/>
      <c r="J35" s="19"/>
      <c r="K35" s="19"/>
      <c r="L35" s="19"/>
      <c r="M35" s="19"/>
      <c r="N35" s="19"/>
      <c r="O35" s="19"/>
      <c r="P35" s="19"/>
      <c r="Q35" s="19"/>
      <c r="R35" s="19"/>
      <c r="S35" s="19"/>
      <c r="T35" s="19"/>
      <c r="U35" s="19"/>
      <c r="V35" s="19"/>
      <c r="W35" s="19"/>
      <c r="X35" s="19"/>
    </row>
    <row r="36" spans="2:24" ht="17.25" customHeight="1">
      <c r="C36" s="19"/>
      <c r="D36" s="19"/>
      <c r="E36" s="19"/>
      <c r="F36" s="19"/>
      <c r="G36" s="19"/>
      <c r="I36" s="19"/>
      <c r="J36" s="19"/>
      <c r="K36" s="19"/>
      <c r="L36" s="19"/>
      <c r="M36" s="19"/>
      <c r="N36" s="19"/>
      <c r="O36" s="19"/>
      <c r="P36" s="19"/>
      <c r="Q36" s="19"/>
      <c r="R36" s="19"/>
      <c r="S36" s="19"/>
      <c r="T36" s="19"/>
      <c r="U36" s="19"/>
      <c r="V36" s="19"/>
      <c r="W36" s="19"/>
      <c r="X36" s="19"/>
    </row>
    <row r="37" spans="2:24" ht="17.25" customHeight="1">
      <c r="C37" s="19"/>
      <c r="D37" s="19"/>
      <c r="E37" s="19"/>
      <c r="F37" s="19"/>
      <c r="G37" s="19"/>
      <c r="I37" s="19"/>
      <c r="J37" s="19"/>
      <c r="K37" s="19"/>
      <c r="L37" s="19"/>
      <c r="M37" s="19"/>
      <c r="N37" s="19"/>
      <c r="O37" s="19"/>
      <c r="P37" s="19"/>
      <c r="Q37" s="19"/>
      <c r="R37" s="19"/>
      <c r="S37" s="19"/>
      <c r="T37" s="19"/>
      <c r="U37" s="19"/>
      <c r="V37" s="19"/>
      <c r="W37" s="19"/>
      <c r="X37" s="19"/>
    </row>
    <row r="38" spans="2:24" ht="17.25" customHeight="1">
      <c r="C38" s="19"/>
      <c r="D38" s="19"/>
      <c r="E38" s="19"/>
      <c r="F38" s="19"/>
      <c r="G38" s="19"/>
      <c r="I38" s="19"/>
      <c r="J38" s="19"/>
      <c r="K38" s="19"/>
      <c r="L38" s="19"/>
      <c r="M38" s="19"/>
      <c r="N38" s="19"/>
      <c r="O38" s="19"/>
      <c r="P38" s="19"/>
      <c r="Q38" s="19"/>
      <c r="R38" s="19"/>
      <c r="S38" s="19"/>
      <c r="T38" s="19"/>
      <c r="U38" s="19"/>
      <c r="V38" s="19"/>
      <c r="W38" s="19"/>
      <c r="X38" s="19"/>
    </row>
    <row r="39" spans="2:24" ht="17.25" customHeight="1">
      <c r="K39" s="19"/>
      <c r="L39" s="19"/>
      <c r="M39" s="19"/>
      <c r="N39" s="19"/>
      <c r="O39" s="19"/>
      <c r="P39" s="19"/>
      <c r="Q39" s="19"/>
      <c r="R39" s="19"/>
      <c r="S39" s="19"/>
      <c r="T39" s="19"/>
      <c r="U39" s="19"/>
      <c r="V39" s="19"/>
      <c r="W39" s="19"/>
      <c r="X39" s="19"/>
    </row>
    <row r="40" spans="2:24" ht="17.25" customHeight="1">
      <c r="K40" s="19"/>
      <c r="L40" s="19"/>
      <c r="M40" s="19"/>
      <c r="N40" s="19"/>
      <c r="O40" s="19"/>
      <c r="P40" s="19"/>
      <c r="Q40" s="19"/>
      <c r="R40" s="19"/>
      <c r="S40" s="19"/>
      <c r="T40" s="19"/>
      <c r="U40" s="19"/>
      <c r="V40" s="19"/>
      <c r="W40" s="19"/>
      <c r="X40" s="19"/>
    </row>
    <row r="41" spans="2:24" ht="17.25" customHeight="1">
      <c r="K41" s="19"/>
      <c r="L41" s="19"/>
      <c r="M41" s="19"/>
      <c r="N41" s="19"/>
      <c r="O41" s="19"/>
      <c r="P41" s="19"/>
      <c r="Q41" s="19"/>
      <c r="R41" s="19"/>
      <c r="S41" s="19"/>
      <c r="T41" s="19"/>
      <c r="U41" s="19"/>
      <c r="V41" s="19"/>
      <c r="W41" s="19"/>
      <c r="X41" s="19"/>
    </row>
  </sheetData>
  <sheetProtection algorithmName="SHA-512" hashValue="H6HTSWegOH7DFbO/TuIRlfrJPxNRLIbmlkydk97s4IAbQkNlSg9YjjSFwGhm/rv/H3vGZp1e8cbBcPOMLAPaMA==" saltValue="es/metB8QMhVCMvaQ/Q2Ww==" spinCount="100000" sheet="1" formatCells="0" formatColumns="0" formatRows="0" selectLockedCells="1"/>
  <mergeCells count="53">
    <mergeCell ref="AU25:AU26"/>
    <mergeCell ref="AX25:AX26"/>
    <mergeCell ref="K28:X28"/>
    <mergeCell ref="W27:X27"/>
    <mergeCell ref="I26:X26"/>
    <mergeCell ref="AX27:AX28"/>
    <mergeCell ref="AI27:AT28"/>
    <mergeCell ref="AU27:AU28"/>
    <mergeCell ref="AV25:AW26"/>
    <mergeCell ref="AI25:AT26"/>
    <mergeCell ref="B14:X14"/>
    <mergeCell ref="C16:U16"/>
    <mergeCell ref="C27:H27"/>
    <mergeCell ref="C26:H26"/>
    <mergeCell ref="C24:G24"/>
    <mergeCell ref="S27:T27"/>
    <mergeCell ref="U27:V27"/>
    <mergeCell ref="C15:W15"/>
    <mergeCell ref="C21:H21"/>
    <mergeCell ref="I27:K27"/>
    <mergeCell ref="P27:Q27"/>
    <mergeCell ref="C25:H25"/>
    <mergeCell ref="B19:X19"/>
    <mergeCell ref="M27:O27"/>
    <mergeCell ref="J24:K24"/>
    <mergeCell ref="D22:G22"/>
    <mergeCell ref="K31:P31"/>
    <mergeCell ref="Q31:R32"/>
    <mergeCell ref="I31:J31"/>
    <mergeCell ref="C28:H32"/>
    <mergeCell ref="I28:J28"/>
    <mergeCell ref="K29:L29"/>
    <mergeCell ref="M29:X29"/>
    <mergeCell ref="K30:X30"/>
    <mergeCell ref="I32:J32"/>
    <mergeCell ref="K32:P32"/>
    <mergeCell ref="I29:J30"/>
    <mergeCell ref="S31:X32"/>
    <mergeCell ref="H3:J3"/>
    <mergeCell ref="Q3:R3"/>
    <mergeCell ref="B5:I5"/>
    <mergeCell ref="K7:O7"/>
    <mergeCell ref="Q7:U7"/>
    <mergeCell ref="K6:O6"/>
    <mergeCell ref="P6:X6"/>
    <mergeCell ref="K12:O12"/>
    <mergeCell ref="P12:X12"/>
    <mergeCell ref="P8:X9"/>
    <mergeCell ref="P11:X11"/>
    <mergeCell ref="K10:O10"/>
    <mergeCell ref="P10:X10"/>
    <mergeCell ref="K8:N9"/>
    <mergeCell ref="K11:O11"/>
  </mergeCells>
  <phoneticPr fontId="10"/>
  <conditionalFormatting sqref="I26">
    <cfRule type="expression" dxfId="207" priority="24">
      <formula>$I$26=""</formula>
    </cfRule>
  </conditionalFormatting>
  <conditionalFormatting sqref="I27:K27">
    <cfRule type="expression" dxfId="206" priority="10">
      <formula>$I$27&gt;300</formula>
    </cfRule>
  </conditionalFormatting>
  <conditionalFormatting sqref="K32:P32">
    <cfRule type="expression" dxfId="205" priority="17">
      <formula>K32=""</formula>
    </cfRule>
  </conditionalFormatting>
  <conditionalFormatting sqref="K28:X28">
    <cfRule type="expression" dxfId="204" priority="12">
      <formula>$K$28=""</formula>
    </cfRule>
  </conditionalFormatting>
  <conditionalFormatting sqref="K30:X30 K31">
    <cfRule type="expression" dxfId="203" priority="19">
      <formula>K30=""</formula>
    </cfRule>
  </conditionalFormatting>
  <conditionalFormatting sqref="M29:X29">
    <cfRule type="expression" dxfId="202" priority="23">
      <formula>M29=""</formula>
    </cfRule>
  </conditionalFormatting>
  <conditionalFormatting sqref="P27:Q27 U27:V27">
    <cfRule type="expression" dxfId="201" priority="21">
      <formula>P27=""</formula>
    </cfRule>
  </conditionalFormatting>
  <conditionalFormatting sqref="P6:X6">
    <cfRule type="expression" dxfId="200" priority="4">
      <formula>$P$6=""</formula>
    </cfRule>
  </conditionalFormatting>
  <conditionalFormatting sqref="P8:X9">
    <cfRule type="expression" dxfId="199" priority="6">
      <formula>$P$8=""</formula>
    </cfRule>
  </conditionalFormatting>
  <conditionalFormatting sqref="P10:X10">
    <cfRule type="expression" dxfId="198" priority="5">
      <formula>$P$10=""</formula>
    </cfRule>
  </conditionalFormatting>
  <conditionalFormatting sqref="P11:X11">
    <cfRule type="containsBlanks" dxfId="197" priority="3">
      <formula>LEN(TRIM(P11))=0</formula>
    </cfRule>
  </conditionalFormatting>
  <conditionalFormatting sqref="Q7:U7">
    <cfRule type="expression" dxfId="196" priority="7">
      <formula>$Q$7=""</formula>
    </cfRule>
  </conditionalFormatting>
  <conditionalFormatting sqref="S3 S31">
    <cfRule type="expression" dxfId="195" priority="30">
      <formula>S3=""</formula>
    </cfRule>
  </conditionalFormatting>
  <conditionalFormatting sqref="U3">
    <cfRule type="expression" dxfId="194" priority="29">
      <formula>U3=""</formula>
    </cfRule>
  </conditionalFormatting>
  <conditionalFormatting sqref="W3">
    <cfRule type="expression" dxfId="193" priority="28">
      <formula>W3=""</formula>
    </cfRule>
  </conditionalFormatting>
  <conditionalFormatting sqref="AV25">
    <cfRule type="expression" dxfId="192" priority="8">
      <formula>AND(#REF!&lt;364,#REF!&gt;0)</formula>
    </cfRule>
  </conditionalFormatting>
  <dataValidations count="2">
    <dataValidation imeMode="halfAlpha" allowBlank="1" showInputMessage="1" showErrorMessage="1" sqref="K32:P32 P27:Q27 S31 Q7:U7" xr:uid="{00000000-0002-0000-0000-000000000000}"/>
    <dataValidation imeMode="halfKatakana" allowBlank="1" showInputMessage="1" showErrorMessage="1" sqref="M29:X29" xr:uid="{00000000-0002-0000-0000-000001000000}"/>
  </dataValidations>
  <pageMargins left="0.70866141732283472" right="0.70866141732283472" top="0.43307086614173229" bottom="0.74803149606299213" header="0.31496062992125984" footer="0.31496062992125984"/>
  <pageSetup paperSize="9" scale="99" orientation="portrait" blackAndWhite="1" r:id="rId1"/>
  <headerFooter>
    <oddFooter>&amp;C１</oddFooter>
  </headerFooter>
  <drawing r:id="rId2"/>
  <legacyDrawing r:id="rId3"/>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0000-000002000000}">
          <x14:formula1>
            <xm:f>入力規則!$A$2:$A$21</xm:f>
          </x14:formula1>
          <xm:sqref>I26</xm:sqref>
        </x14:dataValidation>
        <x14:dataValidation type="list" imeMode="halfAlpha" allowBlank="1" showInputMessage="1" showErrorMessage="1" xr:uid="{00000000-0002-0000-0000-000003000000}">
          <x14:formula1>
            <xm:f>入力規則!$F$7:$F$8</xm:f>
          </x14:formula1>
          <xm:sqref>S3</xm:sqref>
        </x14:dataValidation>
        <x14:dataValidation type="list" imeMode="halfAlpha" allowBlank="1" showInputMessage="1" showErrorMessage="1" xr:uid="{00000000-0002-0000-0000-000004000000}">
          <x14:formula1>
            <xm:f>入力規則!$G$2:$G$13</xm:f>
          </x14:formula1>
          <xm:sqref>U3</xm:sqref>
        </x14:dataValidation>
        <x14:dataValidation type="list" imeMode="halfAlpha" allowBlank="1" showInputMessage="1" showErrorMessage="1" xr:uid="{00000000-0002-0000-0000-000005000000}">
          <x14:formula1>
            <xm:f>入力規則!$H$2:$H$32</xm:f>
          </x14:formula1>
          <xm:sqref>W3</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B050"/>
  </sheetPr>
  <dimension ref="A1:AA54"/>
  <sheetViews>
    <sheetView showGridLines="0" zoomScaleNormal="100" zoomScaleSheetLayoutView="100" workbookViewId="0">
      <selection activeCell="J5" sqref="J5:S5"/>
    </sheetView>
  </sheetViews>
  <sheetFormatPr defaultColWidth="9" defaultRowHeight="13.5"/>
  <cols>
    <col min="1" max="1" width="1.125" style="21" customWidth="1"/>
    <col min="2" max="7" width="4" style="12" customWidth="1"/>
    <col min="8" max="9" width="7.625" style="12" customWidth="1"/>
    <col min="10" max="14" width="3.625" style="12" customWidth="1"/>
    <col min="15" max="15" width="5.25" style="12" customWidth="1"/>
    <col min="16" max="22" width="3.625" style="12" customWidth="1"/>
    <col min="23" max="23" width="5.375" style="12" customWidth="1"/>
    <col min="24" max="24" width="74" style="79" customWidth="1"/>
    <col min="25" max="25" width="11.625" style="28" hidden="1" customWidth="1"/>
    <col min="26" max="26" width="12.5" style="28" hidden="1" customWidth="1"/>
    <col min="27" max="27" width="6.625" style="12" hidden="1" customWidth="1"/>
    <col min="28" max="28" width="9" style="12" customWidth="1"/>
    <col min="29" max="16384" width="9" style="12"/>
  </cols>
  <sheetData>
    <row r="1" spans="1:27" ht="11.45" customHeight="1">
      <c r="W1" s="209" t="str">
        <f>申１!$X$1</f>
        <v>令和６年度協力</v>
      </c>
      <c r="Y1" s="106"/>
      <c r="Z1" s="106"/>
      <c r="AA1" s="82"/>
    </row>
    <row r="2" spans="1:27" s="19" customFormat="1" ht="15" customHeight="1">
      <c r="A2" s="15"/>
      <c r="B2" s="434" t="s">
        <v>364</v>
      </c>
      <c r="C2" s="434"/>
      <c r="D2" s="434"/>
      <c r="E2" s="434"/>
      <c r="F2" s="434"/>
      <c r="G2" s="434"/>
      <c r="H2" s="434"/>
      <c r="I2" s="434"/>
      <c r="J2" s="434"/>
      <c r="K2" s="434"/>
      <c r="L2" s="435"/>
      <c r="M2" s="435"/>
      <c r="N2" s="436"/>
      <c r="O2" s="436"/>
      <c r="P2" s="436"/>
      <c r="Q2" s="436"/>
      <c r="R2" s="436"/>
      <c r="S2" s="436"/>
      <c r="T2" s="436"/>
      <c r="U2" s="436"/>
      <c r="V2" s="436"/>
      <c r="W2" s="436"/>
      <c r="X2" s="6"/>
      <c r="Y2" s="133"/>
      <c r="Z2" s="133"/>
      <c r="AA2" s="81"/>
    </row>
    <row r="3" spans="1:27" s="19" customFormat="1" ht="7.15" customHeight="1">
      <c r="A3" s="15"/>
      <c r="B3" s="48"/>
      <c r="C3" s="48"/>
      <c r="D3" s="48"/>
      <c r="E3" s="48"/>
      <c r="F3" s="48"/>
      <c r="G3" s="48"/>
      <c r="H3" s="48"/>
      <c r="I3" s="48"/>
      <c r="J3" s="48"/>
      <c r="K3" s="48"/>
      <c r="L3" s="28"/>
      <c r="M3" s="28"/>
      <c r="N3" s="28"/>
      <c r="O3" s="28"/>
      <c r="P3" s="28"/>
      <c r="Q3" s="28"/>
      <c r="R3" s="28"/>
      <c r="S3" s="28"/>
      <c r="T3" s="28"/>
      <c r="U3" s="28"/>
      <c r="V3" s="28"/>
      <c r="W3" s="28"/>
      <c r="X3" s="6"/>
      <c r="Y3" s="133"/>
      <c r="Z3" s="133"/>
      <c r="AA3" s="81"/>
    </row>
    <row r="4" spans="1:27" s="19" customFormat="1" ht="15.75" customHeight="1">
      <c r="A4" s="15"/>
      <c r="B4" s="437" t="s">
        <v>120</v>
      </c>
      <c r="C4" s="438"/>
      <c r="D4" s="438"/>
      <c r="E4" s="438"/>
      <c r="F4" s="438"/>
      <c r="G4" s="439"/>
      <c r="H4" s="400" t="s">
        <v>65</v>
      </c>
      <c r="I4" s="399"/>
      <c r="J4" s="458"/>
      <c r="K4" s="459"/>
      <c r="L4" s="459"/>
      <c r="M4" s="459"/>
      <c r="N4" s="459"/>
      <c r="O4" s="459"/>
      <c r="P4" s="459"/>
      <c r="Q4" s="459"/>
      <c r="R4" s="459"/>
      <c r="S4" s="459"/>
      <c r="T4" s="464" t="s">
        <v>140</v>
      </c>
      <c r="U4" s="465"/>
      <c r="V4" s="465"/>
      <c r="W4" s="466"/>
      <c r="X4" s="6"/>
      <c r="Y4" s="133"/>
      <c r="Z4" s="133"/>
      <c r="AA4" s="81"/>
    </row>
    <row r="5" spans="1:27" s="19" customFormat="1" ht="39.75" customHeight="1">
      <c r="A5" s="15"/>
      <c r="B5" s="440"/>
      <c r="C5" s="441"/>
      <c r="D5" s="441"/>
      <c r="E5" s="441"/>
      <c r="F5" s="441"/>
      <c r="G5" s="442"/>
      <c r="H5" s="446" t="s">
        <v>335</v>
      </c>
      <c r="I5" s="447"/>
      <c r="J5" s="460"/>
      <c r="K5" s="461"/>
      <c r="L5" s="461"/>
      <c r="M5" s="461"/>
      <c r="N5" s="461"/>
      <c r="O5" s="461"/>
      <c r="P5" s="461"/>
      <c r="Q5" s="461"/>
      <c r="R5" s="461"/>
      <c r="S5" s="461"/>
      <c r="T5" s="467"/>
      <c r="U5" s="468"/>
      <c r="V5" s="468"/>
      <c r="W5" s="469"/>
      <c r="X5" s="6"/>
      <c r="Y5" s="133"/>
      <c r="Z5" s="133"/>
      <c r="AA5" s="81"/>
    </row>
    <row r="6" spans="1:27" s="19" customFormat="1" ht="15.75" customHeight="1">
      <c r="A6" s="15"/>
      <c r="B6" s="440"/>
      <c r="C6" s="441"/>
      <c r="D6" s="441"/>
      <c r="E6" s="441"/>
      <c r="F6" s="441"/>
      <c r="G6" s="442"/>
      <c r="H6" s="448" t="s">
        <v>65</v>
      </c>
      <c r="I6" s="449"/>
      <c r="J6" s="458"/>
      <c r="K6" s="459"/>
      <c r="L6" s="459"/>
      <c r="M6" s="459"/>
      <c r="N6" s="459"/>
      <c r="O6" s="459"/>
      <c r="P6" s="459"/>
      <c r="Q6" s="459"/>
      <c r="R6" s="459"/>
      <c r="S6" s="459"/>
      <c r="T6" s="467"/>
      <c r="U6" s="468"/>
      <c r="V6" s="468"/>
      <c r="W6" s="469"/>
      <c r="X6" s="6"/>
      <c r="Y6" s="133"/>
      <c r="Z6" s="133"/>
      <c r="AA6" s="81"/>
    </row>
    <row r="7" spans="1:27" s="19" customFormat="1" ht="28.15" customHeight="1">
      <c r="A7" s="15"/>
      <c r="B7" s="440"/>
      <c r="C7" s="441"/>
      <c r="D7" s="441"/>
      <c r="E7" s="441"/>
      <c r="F7" s="441"/>
      <c r="G7" s="442"/>
      <c r="H7" s="446" t="s">
        <v>121</v>
      </c>
      <c r="I7" s="447"/>
      <c r="J7" s="462"/>
      <c r="K7" s="463"/>
      <c r="L7" s="463"/>
      <c r="M7" s="463"/>
      <c r="N7" s="463"/>
      <c r="O7" s="463"/>
      <c r="P7" s="463"/>
      <c r="Q7" s="463"/>
      <c r="R7" s="463"/>
      <c r="S7" s="463"/>
      <c r="T7" s="424"/>
      <c r="U7" s="383"/>
      <c r="V7" s="383"/>
      <c r="W7" s="425"/>
      <c r="X7" s="6"/>
      <c r="Y7" s="133" t="b">
        <v>0</v>
      </c>
      <c r="Z7" s="133"/>
      <c r="AA7" s="81"/>
    </row>
    <row r="8" spans="1:27" s="19" customFormat="1" ht="15.75" customHeight="1">
      <c r="A8" s="15"/>
      <c r="B8" s="440"/>
      <c r="C8" s="441"/>
      <c r="D8" s="441"/>
      <c r="E8" s="441"/>
      <c r="F8" s="441"/>
      <c r="G8" s="442"/>
      <c r="H8" s="450"/>
      <c r="I8" s="451"/>
      <c r="J8" s="38"/>
      <c r="K8" s="452" t="s">
        <v>37</v>
      </c>
      <c r="L8" s="452"/>
      <c r="M8" s="39"/>
      <c r="N8" s="452" t="s">
        <v>38</v>
      </c>
      <c r="O8" s="452"/>
      <c r="P8" s="473"/>
      <c r="Q8" s="473"/>
      <c r="R8" s="473"/>
      <c r="S8" s="63" t="s">
        <v>27</v>
      </c>
      <c r="T8" s="470"/>
      <c r="U8" s="471"/>
      <c r="V8" s="471"/>
      <c r="W8" s="472"/>
      <c r="X8" s="6"/>
      <c r="Y8" s="133" t="b">
        <v>0</v>
      </c>
      <c r="Z8" s="133" t="b">
        <v>0</v>
      </c>
      <c r="AA8" s="81"/>
    </row>
    <row r="9" spans="1:27" s="19" customFormat="1" ht="15.75" customHeight="1">
      <c r="A9" s="15"/>
      <c r="B9" s="440"/>
      <c r="C9" s="441"/>
      <c r="D9" s="441"/>
      <c r="E9" s="441"/>
      <c r="F9" s="441"/>
      <c r="G9" s="442"/>
      <c r="H9" s="475" t="s">
        <v>65</v>
      </c>
      <c r="I9" s="476"/>
      <c r="J9" s="458"/>
      <c r="K9" s="477"/>
      <c r="L9" s="477"/>
      <c r="M9" s="477"/>
      <c r="N9" s="477"/>
      <c r="O9" s="477"/>
      <c r="P9" s="477"/>
      <c r="Q9" s="477"/>
      <c r="R9" s="477"/>
      <c r="S9" s="477"/>
      <c r="T9" s="477"/>
      <c r="U9" s="477"/>
      <c r="V9" s="477"/>
      <c r="W9" s="478"/>
      <c r="X9" s="6"/>
      <c r="Y9" s="133"/>
      <c r="Z9" s="133"/>
      <c r="AA9" s="81"/>
    </row>
    <row r="10" spans="1:27" s="19" customFormat="1" ht="28.15" customHeight="1">
      <c r="A10" s="15"/>
      <c r="B10" s="443"/>
      <c r="C10" s="444"/>
      <c r="D10" s="444"/>
      <c r="E10" s="444"/>
      <c r="F10" s="444"/>
      <c r="G10" s="445"/>
      <c r="H10" s="453" t="s">
        <v>96</v>
      </c>
      <c r="I10" s="454"/>
      <c r="J10" s="455"/>
      <c r="K10" s="456"/>
      <c r="L10" s="456"/>
      <c r="M10" s="456"/>
      <c r="N10" s="456"/>
      <c r="O10" s="456"/>
      <c r="P10" s="456"/>
      <c r="Q10" s="456"/>
      <c r="R10" s="456"/>
      <c r="S10" s="456"/>
      <c r="T10" s="456"/>
      <c r="U10" s="456"/>
      <c r="V10" s="456"/>
      <c r="W10" s="457"/>
      <c r="X10" s="6"/>
      <c r="Y10" s="198"/>
      <c r="Z10" s="198"/>
      <c r="AA10" s="81"/>
    </row>
    <row r="11" spans="1:27" ht="44.25" customHeight="1">
      <c r="A11" s="15"/>
      <c r="B11" s="420" t="s">
        <v>343</v>
      </c>
      <c r="C11" s="422"/>
      <c r="D11" s="422"/>
      <c r="E11" s="422"/>
      <c r="F11" s="422"/>
      <c r="G11" s="423"/>
      <c r="H11" s="474"/>
      <c r="I11" s="474"/>
      <c r="J11" s="474"/>
      <c r="K11" s="474"/>
      <c r="L11" s="474"/>
      <c r="M11" s="474"/>
      <c r="N11" s="474"/>
      <c r="O11" s="474"/>
      <c r="P11" s="474"/>
      <c r="Q11" s="474"/>
      <c r="R11" s="474"/>
      <c r="S11" s="474"/>
      <c r="T11" s="474"/>
      <c r="U11" s="474"/>
      <c r="V11" s="474"/>
      <c r="W11" s="474"/>
      <c r="X11" s="6"/>
      <c r="Y11" s="199"/>
      <c r="Z11" s="200"/>
      <c r="AA11" s="82"/>
    </row>
    <row r="12" spans="1:27" ht="16.149999999999999" customHeight="1">
      <c r="A12" s="15"/>
      <c r="B12" s="481" t="s">
        <v>141</v>
      </c>
      <c r="C12" s="481"/>
      <c r="D12" s="481"/>
      <c r="E12" s="481"/>
      <c r="F12" s="481"/>
      <c r="G12" s="481"/>
      <c r="H12" s="448" t="s">
        <v>65</v>
      </c>
      <c r="I12" s="449"/>
      <c r="J12" s="482"/>
      <c r="K12" s="482"/>
      <c r="L12" s="482"/>
      <c r="M12" s="482"/>
      <c r="N12" s="482"/>
      <c r="O12" s="482"/>
      <c r="P12" s="483" t="s">
        <v>19</v>
      </c>
      <c r="Q12" s="484"/>
      <c r="R12" s="485" t="s">
        <v>116</v>
      </c>
      <c r="S12" s="486"/>
      <c r="T12" s="486"/>
      <c r="U12" s="33"/>
      <c r="V12" s="486"/>
      <c r="W12" s="487"/>
      <c r="X12" s="40"/>
      <c r="Y12" s="106"/>
      <c r="Z12" s="106" t="s">
        <v>142</v>
      </c>
      <c r="AA12" s="82"/>
    </row>
    <row r="13" spans="1:27" ht="28.15" customHeight="1">
      <c r="A13" s="15"/>
      <c r="B13" s="481"/>
      <c r="C13" s="481"/>
      <c r="D13" s="481"/>
      <c r="E13" s="481"/>
      <c r="F13" s="481"/>
      <c r="G13" s="481"/>
      <c r="H13" s="393" t="s">
        <v>347</v>
      </c>
      <c r="I13" s="393"/>
      <c r="J13" s="488"/>
      <c r="K13" s="488"/>
      <c r="L13" s="488"/>
      <c r="M13" s="488"/>
      <c r="N13" s="488"/>
      <c r="O13" s="488"/>
      <c r="P13" s="450"/>
      <c r="Q13" s="451"/>
      <c r="R13" s="29"/>
      <c r="S13" s="49" t="s">
        <v>3</v>
      </c>
      <c r="T13" s="50"/>
      <c r="U13" s="49" t="s">
        <v>20</v>
      </c>
      <c r="V13" s="50"/>
      <c r="W13" s="30" t="s">
        <v>5</v>
      </c>
      <c r="X13" s="40"/>
      <c r="Y13" s="106" t="e">
        <f>DATEVALUE(CONCATENATE(R12,R13,S13,T13,U13,V13,W13))</f>
        <v>#VALUE!</v>
      </c>
      <c r="Z13" s="201" t="e">
        <f>EDATE(Y13,24)-1</f>
        <v>#VALUE!</v>
      </c>
      <c r="AA13" s="82"/>
    </row>
    <row r="14" spans="1:27" ht="19.899999999999999" customHeight="1">
      <c r="A14" s="15"/>
      <c r="B14" s="420" t="s">
        <v>85</v>
      </c>
      <c r="C14" s="421"/>
      <c r="D14" s="422"/>
      <c r="E14" s="422"/>
      <c r="F14" s="422"/>
      <c r="G14" s="423"/>
      <c r="H14" s="426" t="s">
        <v>2</v>
      </c>
      <c r="I14" s="427"/>
      <c r="J14" s="43" t="str">
        <f>IFERROR(TEXT(Y14,"e"),"")</f>
        <v/>
      </c>
      <c r="K14" s="51" t="s">
        <v>3</v>
      </c>
      <c r="L14" s="43" t="str">
        <f>IFERROR(MONTH(Y14),"")</f>
        <v/>
      </c>
      <c r="M14" s="51" t="s">
        <v>4</v>
      </c>
      <c r="N14" s="43" t="str">
        <f>IFERROR(DAY(Y14),"")</f>
        <v/>
      </c>
      <c r="O14" s="51" t="s">
        <v>5</v>
      </c>
      <c r="P14" s="51" t="s">
        <v>22</v>
      </c>
      <c r="Q14" s="51"/>
      <c r="R14" s="51"/>
      <c r="S14" s="51"/>
      <c r="T14" s="51"/>
      <c r="U14" s="51"/>
      <c r="V14" s="51"/>
      <c r="W14" s="52"/>
      <c r="X14" s="40"/>
      <c r="Y14" s="106" t="e">
        <f>Y13+1</f>
        <v>#VALUE!</v>
      </c>
      <c r="Z14" s="106"/>
      <c r="AA14" s="82"/>
    </row>
    <row r="15" spans="1:27" ht="19.899999999999999" customHeight="1">
      <c r="A15" s="15"/>
      <c r="B15" s="424"/>
      <c r="C15" s="383"/>
      <c r="D15" s="383"/>
      <c r="E15" s="383"/>
      <c r="F15" s="383"/>
      <c r="G15" s="425"/>
      <c r="H15" s="428" t="s">
        <v>2</v>
      </c>
      <c r="I15" s="429"/>
      <c r="J15" s="50"/>
      <c r="K15" s="48" t="s">
        <v>3</v>
      </c>
      <c r="L15" s="31"/>
      <c r="M15" s="48" t="s">
        <v>4</v>
      </c>
      <c r="N15" s="31"/>
      <c r="O15" s="48" t="s">
        <v>5</v>
      </c>
      <c r="P15" s="48" t="s">
        <v>23</v>
      </c>
      <c r="Q15" s="48"/>
      <c r="R15" s="48"/>
      <c r="S15" s="28"/>
      <c r="T15" s="430" t="str">
        <f>IFERROR(Y15-Y14+1,"")</f>
        <v/>
      </c>
      <c r="U15" s="430"/>
      <c r="V15" s="48" t="s">
        <v>112</v>
      </c>
      <c r="W15" s="54"/>
      <c r="X15" s="6" t="str">
        <f>IFERROR(IF(Y13+56&lt;Y15,"※産後休業期間は"&amp;DATESTRING(Y13+56)&amp;"までとなります。",""),"")</f>
        <v/>
      </c>
      <c r="Y15" s="106" t="e">
        <f>DATEVALUE(CONCATENATE(H15,J15,K15,L15,M15,N15,O15))</f>
        <v>#VALUE!</v>
      </c>
      <c r="Z15" s="106"/>
      <c r="AA15" s="82"/>
    </row>
    <row r="16" spans="1:27" ht="5.25" customHeight="1">
      <c r="A16" s="15"/>
      <c r="B16" s="394"/>
      <c r="C16" s="395"/>
      <c r="D16" s="395"/>
      <c r="E16" s="395"/>
      <c r="F16" s="395"/>
      <c r="G16" s="395"/>
      <c r="H16" s="395"/>
      <c r="I16" s="395"/>
      <c r="J16" s="395"/>
      <c r="K16" s="395"/>
      <c r="L16" s="395"/>
      <c r="M16" s="395"/>
      <c r="N16" s="395"/>
      <c r="O16" s="395"/>
      <c r="P16" s="395"/>
      <c r="Q16" s="395"/>
      <c r="R16" s="395"/>
      <c r="S16" s="395"/>
      <c r="T16" s="395"/>
      <c r="U16" s="395"/>
      <c r="V16" s="395"/>
      <c r="W16" s="396"/>
      <c r="X16" s="6"/>
      <c r="Y16" s="106"/>
      <c r="Z16" s="106"/>
      <c r="AA16" s="82"/>
    </row>
    <row r="17" spans="1:27" ht="19.899999999999999" customHeight="1">
      <c r="A17" s="15"/>
      <c r="B17" s="394"/>
      <c r="C17" s="395"/>
      <c r="D17" s="395"/>
      <c r="E17" s="395"/>
      <c r="F17" s="395"/>
      <c r="G17" s="396"/>
      <c r="H17" s="431" t="s">
        <v>104</v>
      </c>
      <c r="I17" s="432"/>
      <c r="J17" s="432"/>
      <c r="K17" s="432"/>
      <c r="L17" s="432"/>
      <c r="M17" s="432"/>
      <c r="N17" s="432"/>
      <c r="O17" s="433"/>
      <c r="P17" s="395" t="s">
        <v>105</v>
      </c>
      <c r="Q17" s="395"/>
      <c r="R17" s="395"/>
      <c r="S17" s="395"/>
      <c r="T17" s="395"/>
      <c r="U17" s="395"/>
      <c r="V17" s="395"/>
      <c r="W17" s="396"/>
      <c r="X17" s="6"/>
      <c r="Y17" s="106"/>
      <c r="Z17" s="106"/>
      <c r="AA17" s="82"/>
    </row>
    <row r="18" spans="1:27" ht="15.75" customHeight="1">
      <c r="A18" s="15"/>
      <c r="B18" s="337" t="s">
        <v>122</v>
      </c>
      <c r="C18" s="338"/>
      <c r="D18" s="338"/>
      <c r="E18" s="397" t="s">
        <v>106</v>
      </c>
      <c r="F18" s="398"/>
      <c r="G18" s="399"/>
      <c r="H18" s="400" t="s">
        <v>2</v>
      </c>
      <c r="I18" s="398"/>
      <c r="J18" s="71"/>
      <c r="K18" s="72" t="s">
        <v>3</v>
      </c>
      <c r="L18" s="71"/>
      <c r="M18" s="72" t="s">
        <v>4</v>
      </c>
      <c r="N18" s="71"/>
      <c r="O18" s="73" t="s">
        <v>5</v>
      </c>
      <c r="P18" s="400" t="s">
        <v>2</v>
      </c>
      <c r="Q18" s="398"/>
      <c r="R18" s="71"/>
      <c r="S18" s="72" t="s">
        <v>3</v>
      </c>
      <c r="T18" s="71"/>
      <c r="U18" s="72" t="s">
        <v>4</v>
      </c>
      <c r="V18" s="71"/>
      <c r="W18" s="73" t="s">
        <v>5</v>
      </c>
      <c r="X18" s="53" t="str">
        <f>IFERROR(IF(Y18&lt;=Y15,"※従業員の開始日は産後休業期間の終了日の翌日以降となります。",""),"")</f>
        <v/>
      </c>
      <c r="Y18" s="106" t="e">
        <f>DATEVALUE(CONCATENATE(H18,J18,K18,L18,M18,N18,O18))</f>
        <v>#VALUE!</v>
      </c>
      <c r="Z18" s="106" t="e">
        <f>DATEVALUE(CONCATENATE(P18,R18,S18,T18,U18,V18,W18))</f>
        <v>#VALUE!</v>
      </c>
      <c r="AA18" s="85"/>
    </row>
    <row r="19" spans="1:27" ht="15.75" customHeight="1">
      <c r="B19" s="340"/>
      <c r="C19" s="341"/>
      <c r="D19" s="341"/>
      <c r="E19" s="401" t="s">
        <v>107</v>
      </c>
      <c r="F19" s="402"/>
      <c r="G19" s="403"/>
      <c r="H19" s="404" t="s">
        <v>2</v>
      </c>
      <c r="I19" s="402"/>
      <c r="J19" s="92"/>
      <c r="K19" s="75" t="s">
        <v>3</v>
      </c>
      <c r="L19" s="74"/>
      <c r="M19" s="75" t="s">
        <v>4</v>
      </c>
      <c r="N19" s="74"/>
      <c r="O19" s="76" t="s">
        <v>5</v>
      </c>
      <c r="P19" s="404" t="s">
        <v>2</v>
      </c>
      <c r="Q19" s="402"/>
      <c r="R19" s="92"/>
      <c r="S19" s="75" t="s">
        <v>3</v>
      </c>
      <c r="T19" s="74"/>
      <c r="U19" s="75" t="s">
        <v>4</v>
      </c>
      <c r="V19" s="74"/>
      <c r="W19" s="76" t="s">
        <v>5</v>
      </c>
      <c r="X19" s="86" t="str">
        <f>IFERROR(IF(Z18&lt;Y13,"※子の出生以前の休業は対象外です",""),"")</f>
        <v/>
      </c>
      <c r="Y19" s="201" t="e">
        <f>DATEVALUE(CONCATENATE(H19,J19,K19,L19,M19,N19,O19))</f>
        <v>#VALUE!</v>
      </c>
      <c r="Z19" s="106" t="e">
        <f>DATEVALUE(CONCATENATE(P19,R19,S19,T19,U19,V19,W19))</f>
        <v>#VALUE!</v>
      </c>
      <c r="AA19" s="82"/>
    </row>
    <row r="20" spans="1:27" ht="15.75" customHeight="1">
      <c r="B20" s="343"/>
      <c r="C20" s="344"/>
      <c r="D20" s="344"/>
      <c r="E20" s="405" t="s">
        <v>130</v>
      </c>
      <c r="F20" s="406"/>
      <c r="G20" s="406"/>
      <c r="H20" s="89" t="str">
        <f>IFERROR($Y19-$Y18+1,"")</f>
        <v/>
      </c>
      <c r="I20" s="90" t="s">
        <v>131</v>
      </c>
      <c r="J20" s="471" t="s">
        <v>132</v>
      </c>
      <c r="K20" s="479"/>
      <c r="L20" s="479"/>
      <c r="M20" s="479"/>
      <c r="N20" s="88" t="s">
        <v>268</v>
      </c>
      <c r="O20" s="65" t="s">
        <v>133</v>
      </c>
      <c r="P20" s="408" t="s">
        <v>113</v>
      </c>
      <c r="Q20" s="409"/>
      <c r="R20" s="410"/>
      <c r="S20" s="204"/>
      <c r="T20" s="480" t="str">
        <f>IFERROR(IF(Z19&gt;Z13,Z13-Z18+1,Z19-Z18+1),"")</f>
        <v/>
      </c>
      <c r="U20" s="480"/>
      <c r="V20" s="480"/>
      <c r="W20" s="65" t="s">
        <v>112</v>
      </c>
      <c r="X20" s="79" t="str">
        <f>IFERROR(IF(OR(Y19&gt;$Z$13,Z19&gt;$Z$13),"※2歳の誕生日以降の育業日数は除外しています。",""),"")</f>
        <v/>
      </c>
      <c r="Y20" s="106"/>
      <c r="Z20" s="106"/>
      <c r="AA20" s="82"/>
    </row>
    <row r="21" spans="1:27" ht="15.75" customHeight="1">
      <c r="A21" s="15"/>
      <c r="B21" s="337" t="s">
        <v>123</v>
      </c>
      <c r="C21" s="338"/>
      <c r="D21" s="338"/>
      <c r="E21" s="397" t="s">
        <v>106</v>
      </c>
      <c r="F21" s="398"/>
      <c r="G21" s="399"/>
      <c r="H21" s="400" t="s">
        <v>2</v>
      </c>
      <c r="I21" s="398"/>
      <c r="J21" s="71"/>
      <c r="K21" s="72" t="s">
        <v>3</v>
      </c>
      <c r="L21" s="71"/>
      <c r="M21" s="72" t="s">
        <v>4</v>
      </c>
      <c r="N21" s="71"/>
      <c r="O21" s="73" t="s">
        <v>5</v>
      </c>
      <c r="P21" s="400" t="s">
        <v>2</v>
      </c>
      <c r="Q21" s="398"/>
      <c r="R21" s="71"/>
      <c r="S21" s="72" t="s">
        <v>3</v>
      </c>
      <c r="T21" s="71"/>
      <c r="U21" s="72" t="s">
        <v>4</v>
      </c>
      <c r="V21" s="71"/>
      <c r="W21" s="73" t="s">
        <v>5</v>
      </c>
      <c r="X21" s="53" t="str">
        <f>IFERROR(IF(Y21&lt;=Y19,"※開始日は育児休業取得期間①の終了日の翌日以降となります。",""),"")</f>
        <v/>
      </c>
      <c r="Y21" s="106" t="e">
        <f>DATEVALUE(CONCATENATE(H21,J21,K21,L21,M21,N21,O21))</f>
        <v>#VALUE!</v>
      </c>
      <c r="Z21" s="106" t="e">
        <f>DATEVALUE(CONCATENATE(P21,R21,S21,T21,U21,V21,W21))</f>
        <v>#VALUE!</v>
      </c>
      <c r="AA21" s="82"/>
    </row>
    <row r="22" spans="1:27" ht="15.75" customHeight="1">
      <c r="B22" s="340"/>
      <c r="C22" s="341"/>
      <c r="D22" s="341"/>
      <c r="E22" s="401" t="s">
        <v>107</v>
      </c>
      <c r="F22" s="402"/>
      <c r="G22" s="403"/>
      <c r="H22" s="404" t="s">
        <v>2</v>
      </c>
      <c r="I22" s="402"/>
      <c r="J22" s="92"/>
      <c r="K22" s="75" t="s">
        <v>3</v>
      </c>
      <c r="L22" s="74"/>
      <c r="M22" s="75" t="s">
        <v>4</v>
      </c>
      <c r="N22" s="74"/>
      <c r="O22" s="76" t="s">
        <v>5</v>
      </c>
      <c r="P22" s="404" t="s">
        <v>2</v>
      </c>
      <c r="Q22" s="402"/>
      <c r="R22" s="92"/>
      <c r="S22" s="75" t="s">
        <v>3</v>
      </c>
      <c r="T22" s="74"/>
      <c r="U22" s="75" t="s">
        <v>4</v>
      </c>
      <c r="V22" s="74"/>
      <c r="W22" s="76" t="s">
        <v>5</v>
      </c>
      <c r="X22" s="86"/>
      <c r="Y22" s="106" t="e">
        <f>DATEVALUE(CONCATENATE(H22,J22,K22,L22,M22,N22,O22))</f>
        <v>#VALUE!</v>
      </c>
      <c r="Z22" s="106" t="e">
        <f>DATEVALUE(CONCATENATE(P22,R22,S22,T22,U22,V22,W22))</f>
        <v>#VALUE!</v>
      </c>
      <c r="AA22" s="82"/>
    </row>
    <row r="23" spans="1:27" ht="15.75" customHeight="1">
      <c r="B23" s="343"/>
      <c r="C23" s="344"/>
      <c r="D23" s="344"/>
      <c r="E23" s="405" t="s">
        <v>130</v>
      </c>
      <c r="F23" s="406"/>
      <c r="G23" s="406"/>
      <c r="H23" s="89" t="str">
        <f>IFERROR($Y22-$Y21+1,"")</f>
        <v/>
      </c>
      <c r="I23" s="90" t="s">
        <v>131</v>
      </c>
      <c r="J23" s="471" t="s">
        <v>132</v>
      </c>
      <c r="K23" s="479"/>
      <c r="L23" s="479"/>
      <c r="M23" s="479"/>
      <c r="N23" s="88"/>
      <c r="O23" s="65" t="s">
        <v>133</v>
      </c>
      <c r="P23" s="408" t="s">
        <v>113</v>
      </c>
      <c r="Q23" s="409"/>
      <c r="R23" s="410"/>
      <c r="S23" s="204"/>
      <c r="T23" s="480" t="str">
        <f>IFERROR(Z22-Z21+1,"")</f>
        <v/>
      </c>
      <c r="U23" s="480"/>
      <c r="V23" s="480"/>
      <c r="W23" s="65" t="s">
        <v>112</v>
      </c>
      <c r="X23" s="79" t="str">
        <f>IFERROR(IF(OR(Y22&gt;$Z$13,Z22&gt;$Z$13),"※2歳の誕生日以降の育業日数は除外しています。",""),"")</f>
        <v/>
      </c>
      <c r="Y23" s="106"/>
      <c r="Z23" s="106"/>
      <c r="AA23" s="82"/>
    </row>
    <row r="24" spans="1:27" ht="15.75" customHeight="1">
      <c r="A24" s="15"/>
      <c r="B24" s="337" t="s">
        <v>124</v>
      </c>
      <c r="C24" s="338"/>
      <c r="D24" s="338"/>
      <c r="E24" s="397" t="s">
        <v>106</v>
      </c>
      <c r="F24" s="398"/>
      <c r="G24" s="399"/>
      <c r="H24" s="400" t="s">
        <v>2</v>
      </c>
      <c r="I24" s="398"/>
      <c r="J24" s="71"/>
      <c r="K24" s="72" t="s">
        <v>3</v>
      </c>
      <c r="L24" s="71"/>
      <c r="M24" s="72" t="s">
        <v>4</v>
      </c>
      <c r="N24" s="71"/>
      <c r="O24" s="73" t="s">
        <v>5</v>
      </c>
      <c r="P24" s="400" t="s">
        <v>2</v>
      </c>
      <c r="Q24" s="398"/>
      <c r="R24" s="71"/>
      <c r="S24" s="72" t="s">
        <v>3</v>
      </c>
      <c r="T24" s="71"/>
      <c r="U24" s="72" t="s">
        <v>4</v>
      </c>
      <c r="V24" s="71"/>
      <c r="W24" s="73" t="s">
        <v>5</v>
      </c>
      <c r="X24" s="53" t="str">
        <f>IFERROR(IF(Y24&lt;=Y22,"※開始日は育児休業取得期間②の終了日の翌日以降となります。",""),"")</f>
        <v/>
      </c>
      <c r="Y24" s="106" t="e">
        <f>DATEVALUE(CONCATENATE(H24,J24,K24,L24,M24,N24,O24))</f>
        <v>#VALUE!</v>
      </c>
      <c r="Z24" s="106" t="e">
        <f>DATEVALUE(CONCATENATE(P24,R24,S24,T24,U24,V24,W24))</f>
        <v>#VALUE!</v>
      </c>
      <c r="AA24" s="82"/>
    </row>
    <row r="25" spans="1:27" ht="15.75" customHeight="1">
      <c r="B25" s="340"/>
      <c r="C25" s="341"/>
      <c r="D25" s="341"/>
      <c r="E25" s="401" t="s">
        <v>107</v>
      </c>
      <c r="F25" s="402"/>
      <c r="G25" s="403"/>
      <c r="H25" s="404" t="s">
        <v>2</v>
      </c>
      <c r="I25" s="402"/>
      <c r="J25" s="92"/>
      <c r="K25" s="75" t="s">
        <v>3</v>
      </c>
      <c r="L25" s="74"/>
      <c r="M25" s="75" t="s">
        <v>4</v>
      </c>
      <c r="N25" s="74"/>
      <c r="O25" s="76" t="s">
        <v>5</v>
      </c>
      <c r="P25" s="404" t="s">
        <v>2</v>
      </c>
      <c r="Q25" s="402"/>
      <c r="R25" s="92"/>
      <c r="S25" s="75" t="s">
        <v>3</v>
      </c>
      <c r="T25" s="74"/>
      <c r="U25" s="75" t="s">
        <v>4</v>
      </c>
      <c r="V25" s="74"/>
      <c r="W25" s="76" t="s">
        <v>5</v>
      </c>
      <c r="X25" s="86"/>
      <c r="Y25" s="106" t="e">
        <f>DATEVALUE(CONCATENATE(H25,J25,K25,L25,M25,N25,O25))</f>
        <v>#VALUE!</v>
      </c>
      <c r="Z25" s="106" t="e">
        <f>DATEVALUE(CONCATENATE(P25,R25,S25,T25,U25,V25,W25))</f>
        <v>#VALUE!</v>
      </c>
      <c r="AA25" s="82"/>
    </row>
    <row r="26" spans="1:27" ht="15.75" customHeight="1">
      <c r="B26" s="343"/>
      <c r="C26" s="344"/>
      <c r="D26" s="344"/>
      <c r="E26" s="405" t="s">
        <v>108</v>
      </c>
      <c r="F26" s="406"/>
      <c r="G26" s="407"/>
      <c r="H26" s="89" t="str">
        <f>IFERROR($Y25-$Y24+1,"")</f>
        <v/>
      </c>
      <c r="I26" s="90" t="s">
        <v>131</v>
      </c>
      <c r="J26" s="471" t="s">
        <v>132</v>
      </c>
      <c r="K26" s="479"/>
      <c r="L26" s="479"/>
      <c r="M26" s="479"/>
      <c r="N26" s="88"/>
      <c r="O26" s="65" t="s">
        <v>133</v>
      </c>
      <c r="P26" s="408" t="s">
        <v>113</v>
      </c>
      <c r="Q26" s="409"/>
      <c r="R26" s="410"/>
      <c r="S26" s="204"/>
      <c r="T26" s="480" t="str">
        <f>IFERROR(Z25-Z24+1,"")</f>
        <v/>
      </c>
      <c r="U26" s="480"/>
      <c r="V26" s="480"/>
      <c r="W26" s="65" t="s">
        <v>112</v>
      </c>
      <c r="X26" s="79" t="str">
        <f>IFERROR(IF(OR(Z24&gt;$Y$13+729,Z25&gt;$Y$13+729),"※子の父の育業は子が2歳までの期間が対象です",""),"")</f>
        <v/>
      </c>
      <c r="Y26" s="106"/>
      <c r="Z26" s="106"/>
      <c r="AA26" s="82"/>
    </row>
    <row r="27" spans="1:27" ht="15.75" customHeight="1">
      <c r="A27" s="15"/>
      <c r="B27" s="337" t="s">
        <v>125</v>
      </c>
      <c r="C27" s="338"/>
      <c r="D27" s="338"/>
      <c r="E27" s="397" t="s">
        <v>106</v>
      </c>
      <c r="F27" s="398"/>
      <c r="G27" s="399"/>
      <c r="H27" s="400" t="s">
        <v>2</v>
      </c>
      <c r="I27" s="398"/>
      <c r="J27" s="71"/>
      <c r="K27" s="72" t="s">
        <v>3</v>
      </c>
      <c r="L27" s="71"/>
      <c r="M27" s="72" t="s">
        <v>4</v>
      </c>
      <c r="N27" s="71"/>
      <c r="O27" s="73" t="s">
        <v>5</v>
      </c>
      <c r="P27" s="400" t="s">
        <v>2</v>
      </c>
      <c r="Q27" s="398"/>
      <c r="R27" s="71"/>
      <c r="S27" s="72" t="s">
        <v>3</v>
      </c>
      <c r="T27" s="71"/>
      <c r="U27" s="72" t="s">
        <v>4</v>
      </c>
      <c r="V27" s="71"/>
      <c r="W27" s="73" t="s">
        <v>5</v>
      </c>
      <c r="X27" s="53" t="str">
        <f>IFERROR(IF(Y27&lt;=Y25,"※開始日は育児休業取得期間③の終了日の翌日以降となります。",""),"")</f>
        <v/>
      </c>
      <c r="Y27" s="106" t="e">
        <f>DATEVALUE(CONCATENATE(H27,J27,K27,L27,M27,N27,O27))</f>
        <v>#VALUE!</v>
      </c>
      <c r="Z27" s="106" t="e">
        <f>DATEVALUE(CONCATENATE(P27,R27,S27,T27,U27,V27,W27))</f>
        <v>#VALUE!</v>
      </c>
      <c r="AA27" s="82"/>
    </row>
    <row r="28" spans="1:27" ht="15.75" customHeight="1">
      <c r="B28" s="340"/>
      <c r="C28" s="341"/>
      <c r="D28" s="341"/>
      <c r="E28" s="401" t="s">
        <v>107</v>
      </c>
      <c r="F28" s="402"/>
      <c r="G28" s="403"/>
      <c r="H28" s="404" t="s">
        <v>2</v>
      </c>
      <c r="I28" s="402"/>
      <c r="J28" s="92"/>
      <c r="K28" s="75" t="s">
        <v>3</v>
      </c>
      <c r="L28" s="74"/>
      <c r="M28" s="75" t="s">
        <v>4</v>
      </c>
      <c r="N28" s="74"/>
      <c r="O28" s="76" t="s">
        <v>5</v>
      </c>
      <c r="P28" s="404" t="s">
        <v>2</v>
      </c>
      <c r="Q28" s="402"/>
      <c r="R28" s="92"/>
      <c r="S28" s="75" t="s">
        <v>3</v>
      </c>
      <c r="T28" s="74"/>
      <c r="U28" s="75" t="s">
        <v>4</v>
      </c>
      <c r="V28" s="74"/>
      <c r="W28" s="76" t="s">
        <v>5</v>
      </c>
      <c r="X28" s="86"/>
      <c r="Y28" s="106" t="e">
        <f>DATEVALUE(CONCATENATE(H28,J28,K28,L28,M28,N28,O28))</f>
        <v>#VALUE!</v>
      </c>
      <c r="Z28" s="106" t="e">
        <f>DATEVALUE(CONCATENATE(P28,R28,S28,T28,U28,V28,W28))</f>
        <v>#VALUE!</v>
      </c>
      <c r="AA28" s="82"/>
    </row>
    <row r="29" spans="1:27" ht="15.75" customHeight="1">
      <c r="B29" s="343"/>
      <c r="C29" s="344"/>
      <c r="D29" s="344"/>
      <c r="E29" s="405" t="s">
        <v>108</v>
      </c>
      <c r="F29" s="406"/>
      <c r="G29" s="407"/>
      <c r="H29" s="89" t="str">
        <f>IFERROR($Y28-$Y27+1,"")</f>
        <v/>
      </c>
      <c r="I29" s="90" t="s">
        <v>131</v>
      </c>
      <c r="J29" s="471" t="s">
        <v>132</v>
      </c>
      <c r="K29" s="479"/>
      <c r="L29" s="479"/>
      <c r="M29" s="479"/>
      <c r="N29" s="88"/>
      <c r="O29" s="65" t="s">
        <v>133</v>
      </c>
      <c r="P29" s="408" t="s">
        <v>113</v>
      </c>
      <c r="Q29" s="409"/>
      <c r="R29" s="410"/>
      <c r="S29" s="204"/>
      <c r="T29" s="480" t="str">
        <f>IFERROR(Z28-Z27+1,"")</f>
        <v/>
      </c>
      <c r="U29" s="480"/>
      <c r="V29" s="480"/>
      <c r="W29" s="65" t="s">
        <v>112</v>
      </c>
      <c r="X29" s="79" t="str">
        <f>IFERROR(IF(OR(Z27&gt;$Y$13+729,Z28&gt;$Y$13+729),"※子の父の育業は子が2歳までの期間が対象です",""),"")</f>
        <v/>
      </c>
      <c r="Y29" s="106"/>
      <c r="Z29" s="106"/>
      <c r="AA29" s="82"/>
    </row>
    <row r="30" spans="1:27" ht="15.75" customHeight="1">
      <c r="A30" s="15"/>
      <c r="B30" s="337" t="s">
        <v>134</v>
      </c>
      <c r="C30" s="338"/>
      <c r="D30" s="338"/>
      <c r="E30" s="397" t="s">
        <v>106</v>
      </c>
      <c r="F30" s="398"/>
      <c r="G30" s="399"/>
      <c r="H30" s="411"/>
      <c r="I30" s="412"/>
      <c r="J30" s="412"/>
      <c r="K30" s="412"/>
      <c r="L30" s="412"/>
      <c r="M30" s="412"/>
      <c r="N30" s="412"/>
      <c r="O30" s="413"/>
      <c r="P30" s="400" t="s">
        <v>2</v>
      </c>
      <c r="Q30" s="398"/>
      <c r="R30" s="71"/>
      <c r="S30" s="72" t="s">
        <v>3</v>
      </c>
      <c r="T30" s="71"/>
      <c r="U30" s="72" t="s">
        <v>4</v>
      </c>
      <c r="V30" s="71"/>
      <c r="W30" s="73" t="s">
        <v>5</v>
      </c>
      <c r="X30" s="53"/>
      <c r="Y30" s="106"/>
      <c r="Z30" s="106" t="e">
        <f>DATEVALUE(CONCATENATE(P30,R30,S30,T30,U30,V30,W30))</f>
        <v>#VALUE!</v>
      </c>
      <c r="AA30" s="82"/>
    </row>
    <row r="31" spans="1:27" ht="15.75" customHeight="1">
      <c r="B31" s="340"/>
      <c r="C31" s="341"/>
      <c r="D31" s="341"/>
      <c r="E31" s="401" t="s">
        <v>107</v>
      </c>
      <c r="F31" s="402"/>
      <c r="G31" s="403"/>
      <c r="H31" s="414"/>
      <c r="I31" s="415"/>
      <c r="J31" s="415"/>
      <c r="K31" s="415"/>
      <c r="L31" s="415"/>
      <c r="M31" s="415"/>
      <c r="N31" s="415"/>
      <c r="O31" s="416"/>
      <c r="P31" s="404" t="s">
        <v>2</v>
      </c>
      <c r="Q31" s="402"/>
      <c r="R31" s="92"/>
      <c r="S31" s="75" t="s">
        <v>3</v>
      </c>
      <c r="T31" s="74"/>
      <c r="U31" s="75" t="s">
        <v>4</v>
      </c>
      <c r="V31" s="74"/>
      <c r="W31" s="76" t="s">
        <v>5</v>
      </c>
      <c r="X31" s="86"/>
      <c r="Y31" s="106"/>
      <c r="Z31" s="106" t="e">
        <f>DATEVALUE(CONCATENATE(P31,R31,S31,T31,U31,V31,W31))</f>
        <v>#VALUE!</v>
      </c>
      <c r="AA31" s="82"/>
    </row>
    <row r="32" spans="1:27" ht="15.75" customHeight="1">
      <c r="B32" s="343"/>
      <c r="C32" s="344"/>
      <c r="D32" s="344"/>
      <c r="E32" s="405" t="s">
        <v>108</v>
      </c>
      <c r="F32" s="406"/>
      <c r="G32" s="407"/>
      <c r="H32" s="417"/>
      <c r="I32" s="418"/>
      <c r="J32" s="418"/>
      <c r="K32" s="418"/>
      <c r="L32" s="418"/>
      <c r="M32" s="418"/>
      <c r="N32" s="418"/>
      <c r="O32" s="419"/>
      <c r="P32" s="408" t="s">
        <v>113</v>
      </c>
      <c r="Q32" s="409"/>
      <c r="R32" s="410"/>
      <c r="S32" s="204"/>
      <c r="T32" s="480" t="str">
        <f>IFERROR(Z31-Z30+1,"")</f>
        <v/>
      </c>
      <c r="U32" s="480"/>
      <c r="V32" s="480"/>
      <c r="W32" s="65" t="s">
        <v>112</v>
      </c>
      <c r="X32" s="79" t="str">
        <f>IFERROR(IF(OR(Z30&gt;$Y$13+729,Z31&gt;$Y$13+729),"※子の父の育業は子が2歳までの期間が対象です",""),"")</f>
        <v/>
      </c>
      <c r="Y32" s="106"/>
      <c r="Z32" s="106"/>
      <c r="AA32" s="82"/>
    </row>
    <row r="33" spans="1:27" ht="15.75" customHeight="1">
      <c r="A33" s="15"/>
      <c r="B33" s="337" t="s">
        <v>135</v>
      </c>
      <c r="C33" s="338"/>
      <c r="D33" s="338"/>
      <c r="E33" s="397" t="s">
        <v>106</v>
      </c>
      <c r="F33" s="398"/>
      <c r="G33" s="399"/>
      <c r="H33" s="411"/>
      <c r="I33" s="412"/>
      <c r="J33" s="412"/>
      <c r="K33" s="412"/>
      <c r="L33" s="412"/>
      <c r="M33" s="412"/>
      <c r="N33" s="412"/>
      <c r="O33" s="413"/>
      <c r="P33" s="400" t="s">
        <v>2</v>
      </c>
      <c r="Q33" s="398"/>
      <c r="R33" s="71"/>
      <c r="S33" s="72" t="s">
        <v>3</v>
      </c>
      <c r="T33" s="71"/>
      <c r="U33" s="72" t="s">
        <v>4</v>
      </c>
      <c r="V33" s="71"/>
      <c r="W33" s="73" t="s">
        <v>5</v>
      </c>
      <c r="X33" s="53"/>
      <c r="Y33" s="106"/>
      <c r="Z33" s="106" t="e">
        <f>DATEVALUE(CONCATENATE(P33,R33,S33,T33,U33,V33,W33))</f>
        <v>#VALUE!</v>
      </c>
      <c r="AA33" s="82"/>
    </row>
    <row r="34" spans="1:27" ht="15.75" customHeight="1">
      <c r="B34" s="340"/>
      <c r="C34" s="341"/>
      <c r="D34" s="341"/>
      <c r="E34" s="401" t="s">
        <v>107</v>
      </c>
      <c r="F34" s="402"/>
      <c r="G34" s="403"/>
      <c r="H34" s="414"/>
      <c r="I34" s="415"/>
      <c r="J34" s="415"/>
      <c r="K34" s="415"/>
      <c r="L34" s="415"/>
      <c r="M34" s="415"/>
      <c r="N34" s="415"/>
      <c r="O34" s="416"/>
      <c r="P34" s="404" t="s">
        <v>2</v>
      </c>
      <c r="Q34" s="402"/>
      <c r="R34" s="92"/>
      <c r="S34" s="75" t="s">
        <v>3</v>
      </c>
      <c r="T34" s="74"/>
      <c r="U34" s="75" t="s">
        <v>4</v>
      </c>
      <c r="V34" s="74"/>
      <c r="W34" s="76" t="s">
        <v>5</v>
      </c>
      <c r="X34" s="86"/>
      <c r="Y34" s="106"/>
      <c r="Z34" s="106" t="e">
        <f>DATEVALUE(CONCATENATE(P34,R34,S34,T34,U34,V34,W34))</f>
        <v>#VALUE!</v>
      </c>
      <c r="AA34" s="82"/>
    </row>
    <row r="35" spans="1:27" ht="15.75" customHeight="1">
      <c r="B35" s="343"/>
      <c r="C35" s="344"/>
      <c r="D35" s="344"/>
      <c r="E35" s="405" t="s">
        <v>108</v>
      </c>
      <c r="F35" s="406"/>
      <c r="G35" s="407"/>
      <c r="H35" s="417"/>
      <c r="I35" s="418"/>
      <c r="J35" s="418"/>
      <c r="K35" s="418"/>
      <c r="L35" s="418"/>
      <c r="M35" s="418"/>
      <c r="N35" s="418"/>
      <c r="O35" s="419"/>
      <c r="P35" s="408" t="s">
        <v>113</v>
      </c>
      <c r="Q35" s="409"/>
      <c r="R35" s="410"/>
      <c r="S35" s="204"/>
      <c r="T35" s="480" t="str">
        <f>IFERROR(Z34-Z33+1,"")</f>
        <v/>
      </c>
      <c r="U35" s="480"/>
      <c r="V35" s="480"/>
      <c r="W35" s="65" t="s">
        <v>112</v>
      </c>
      <c r="X35" s="79" t="str">
        <f>IFERROR(IF(OR(Z33&gt;$Y$13+729,Z34&gt;$Y$13+729),"※子の父の育業は子が2歳までの期間が対象です",""),"")</f>
        <v/>
      </c>
      <c r="Y35" s="106"/>
      <c r="Z35" s="106"/>
      <c r="AA35" s="82"/>
    </row>
    <row r="36" spans="1:27">
      <c r="B36" s="420" t="s">
        <v>126</v>
      </c>
      <c r="C36" s="421"/>
      <c r="D36" s="421"/>
      <c r="E36" s="421"/>
      <c r="F36" s="421"/>
      <c r="G36" s="491"/>
      <c r="H36" s="55"/>
      <c r="I36" s="51"/>
      <c r="J36" s="51"/>
      <c r="K36" s="422" t="s">
        <v>97</v>
      </c>
      <c r="L36" s="489" t="str">
        <f>IFERROR(IF(Y18-Y15&gt;1,SUM(H20,H23,H26,H29),SUM(T15,H20,H23,H26,H29)),"")</f>
        <v/>
      </c>
      <c r="M36" s="489"/>
      <c r="N36" s="489"/>
      <c r="O36" s="423" t="s">
        <v>5</v>
      </c>
      <c r="P36" s="51"/>
      <c r="Q36" s="51"/>
      <c r="R36" s="51"/>
      <c r="S36" s="422" t="s">
        <v>97</v>
      </c>
      <c r="T36" s="489" t="str">
        <f>IF(SUM(T20,T23,T26,T29,T32,T35)=0,"",SUM(T20,T23,T26,T29,T32,T35))</f>
        <v/>
      </c>
      <c r="U36" s="489"/>
      <c r="V36" s="489"/>
      <c r="W36" s="423" t="s">
        <v>5</v>
      </c>
      <c r="X36" s="57" t="str">
        <f>IF(L36="","",IF(OR(L36&lt;180,L36&gt;=364),"※従業員の育児休業取得日数合計は180日以上、364日未満である事が要件です。",""))</f>
        <v/>
      </c>
      <c r="Y36" s="199" t="s">
        <v>136</v>
      </c>
      <c r="Z36" s="201">
        <f>_xlfn.AGGREGATE(4,6,Y19,Y22,Y25,Y28)</f>
        <v>0</v>
      </c>
      <c r="AA36" s="82"/>
    </row>
    <row r="37" spans="1:27">
      <c r="B37" s="492"/>
      <c r="C37" s="493"/>
      <c r="D37" s="493"/>
      <c r="E37" s="493"/>
      <c r="F37" s="493"/>
      <c r="G37" s="494"/>
      <c r="H37" s="56"/>
      <c r="I37" s="63"/>
      <c r="J37" s="63"/>
      <c r="K37" s="471"/>
      <c r="L37" s="490"/>
      <c r="M37" s="490"/>
      <c r="N37" s="490"/>
      <c r="O37" s="472"/>
      <c r="P37" s="63"/>
      <c r="Q37" s="63"/>
      <c r="R37" s="63"/>
      <c r="S37" s="471"/>
      <c r="T37" s="490"/>
      <c r="U37" s="490"/>
      <c r="V37" s="490"/>
      <c r="W37" s="472"/>
      <c r="X37" s="57" t="str">
        <f>IF(T36=0,"",IF(T36&lt;30,"※子の父の育児休業は30日以上であることが要件です。",""))</f>
        <v/>
      </c>
      <c r="Y37" s="106" t="s">
        <v>137</v>
      </c>
      <c r="Z37" s="201" t="str">
        <f>IF(Z36=0,"",Z36+1)</f>
        <v/>
      </c>
      <c r="AA37" s="82"/>
    </row>
    <row r="38" spans="1:27" ht="31.9" customHeight="1">
      <c r="B38" s="394" t="s">
        <v>109</v>
      </c>
      <c r="C38" s="395"/>
      <c r="D38" s="395"/>
      <c r="E38" s="395"/>
      <c r="F38" s="395"/>
      <c r="G38" s="396"/>
      <c r="H38" s="498" t="s">
        <v>2</v>
      </c>
      <c r="I38" s="499"/>
      <c r="J38" s="32" t="str">
        <f>IFERROR(TEXT($Z$37,"e"),"")</f>
        <v/>
      </c>
      <c r="K38" s="62" t="s">
        <v>3</v>
      </c>
      <c r="L38" s="32" t="str">
        <f>IFERROR(TEXT($Z$37,"ｍ"),"")</f>
        <v/>
      </c>
      <c r="M38" s="62" t="s">
        <v>20</v>
      </c>
      <c r="N38" s="32" t="str">
        <f>IFERROR(TEXT($Z$37,"ｄ"),"")</f>
        <v/>
      </c>
      <c r="O38" s="62" t="s">
        <v>5</v>
      </c>
      <c r="P38" s="500"/>
      <c r="Q38" s="501"/>
      <c r="R38" s="501"/>
      <c r="S38" s="501"/>
      <c r="T38" s="501"/>
      <c r="U38" s="501"/>
      <c r="V38" s="501"/>
      <c r="W38" s="502"/>
      <c r="X38" s="7"/>
      <c r="Y38" s="201" t="e">
        <f>DATEVALUE(CONCATENATE(H38,J38,K38,L38,M38,N38,O38))</f>
        <v>#VALUE!</v>
      </c>
      <c r="Z38" s="106"/>
      <c r="AA38" s="82"/>
    </row>
    <row r="39" spans="1:27" ht="3.75" customHeight="1">
      <c r="B39" s="394"/>
      <c r="C39" s="395"/>
      <c r="D39" s="395"/>
      <c r="E39" s="395"/>
      <c r="F39" s="395"/>
      <c r="G39" s="395"/>
      <c r="H39" s="395"/>
      <c r="I39" s="395"/>
      <c r="J39" s="395"/>
      <c r="K39" s="395"/>
      <c r="L39" s="395"/>
      <c r="M39" s="395"/>
      <c r="N39" s="395"/>
      <c r="O39" s="395"/>
      <c r="P39" s="395"/>
      <c r="Q39" s="395"/>
      <c r="R39" s="395"/>
      <c r="S39" s="395"/>
      <c r="T39" s="395"/>
      <c r="U39" s="395"/>
      <c r="V39" s="395"/>
      <c r="W39" s="396"/>
      <c r="X39" s="7"/>
      <c r="Y39" s="106"/>
      <c r="Z39" s="106"/>
      <c r="AA39" s="82"/>
    </row>
    <row r="40" spans="1:27" ht="19.899999999999999" customHeight="1">
      <c r="B40" s="503" t="s">
        <v>127</v>
      </c>
      <c r="C40" s="504"/>
      <c r="D40" s="504"/>
      <c r="E40" s="504"/>
      <c r="F40" s="504"/>
      <c r="G40" s="505"/>
      <c r="H40" s="66"/>
      <c r="I40" s="45" t="s">
        <v>99</v>
      </c>
      <c r="J40" s="45"/>
      <c r="K40" s="45"/>
      <c r="L40" s="45"/>
      <c r="M40" s="45"/>
      <c r="N40" s="45"/>
      <c r="O40" s="45"/>
      <c r="P40" s="45"/>
      <c r="Q40" s="45"/>
      <c r="R40" s="45"/>
      <c r="S40" s="45"/>
      <c r="T40" s="45"/>
      <c r="U40" s="45"/>
      <c r="V40" s="45"/>
      <c r="W40" s="46"/>
      <c r="Y40" s="106" t="b">
        <v>0</v>
      </c>
      <c r="Z40" s="106"/>
      <c r="AA40" s="82"/>
    </row>
    <row r="41" spans="1:27" ht="15.6" customHeight="1">
      <c r="B41" s="506"/>
      <c r="C41" s="320"/>
      <c r="D41" s="320"/>
      <c r="E41" s="320"/>
      <c r="F41" s="320"/>
      <c r="G41" s="507"/>
      <c r="H41" s="64"/>
      <c r="I41" s="44"/>
      <c r="J41" s="60" t="s">
        <v>98</v>
      </c>
      <c r="K41" s="60"/>
      <c r="L41" s="44"/>
      <c r="M41" s="60" t="s">
        <v>110</v>
      </c>
      <c r="N41" s="60"/>
      <c r="O41" s="60"/>
      <c r="P41" s="60"/>
      <c r="Q41" s="60"/>
      <c r="R41" s="60" t="s">
        <v>111</v>
      </c>
      <c r="S41" s="60"/>
      <c r="T41" s="60"/>
      <c r="U41" s="19"/>
      <c r="V41" s="19"/>
      <c r="W41" s="59"/>
      <c r="X41" s="26"/>
      <c r="Y41" s="106" t="b">
        <v>0</v>
      </c>
      <c r="Z41" s="106" t="b">
        <v>0</v>
      </c>
      <c r="AA41" s="27" t="b">
        <v>0</v>
      </c>
    </row>
    <row r="42" spans="1:27" ht="19.899999999999999" customHeight="1">
      <c r="B42" s="506"/>
      <c r="C42" s="320"/>
      <c r="D42" s="320"/>
      <c r="E42" s="320"/>
      <c r="F42" s="320"/>
      <c r="G42" s="507"/>
      <c r="H42" s="64"/>
      <c r="I42" s="19" t="s">
        <v>102</v>
      </c>
      <c r="J42" s="19"/>
      <c r="K42" s="19"/>
      <c r="L42" s="19"/>
      <c r="M42" s="19"/>
      <c r="N42" s="19"/>
      <c r="O42" s="19"/>
      <c r="P42" s="60"/>
      <c r="Q42" s="60"/>
      <c r="R42" s="19"/>
      <c r="S42" s="19"/>
      <c r="T42" s="19"/>
      <c r="U42" s="19"/>
      <c r="V42" s="19"/>
      <c r="W42" s="59"/>
      <c r="Y42" s="106" t="b">
        <v>0</v>
      </c>
      <c r="Z42" s="106"/>
      <c r="AA42" s="82"/>
    </row>
    <row r="43" spans="1:27" ht="15" customHeight="1">
      <c r="B43" s="506"/>
      <c r="C43" s="320"/>
      <c r="D43" s="320"/>
      <c r="E43" s="320"/>
      <c r="F43" s="320"/>
      <c r="G43" s="507"/>
      <c r="H43" s="64"/>
      <c r="I43" s="44"/>
      <c r="J43" s="511" t="s">
        <v>103</v>
      </c>
      <c r="K43" s="511"/>
      <c r="L43" s="511"/>
      <c r="M43" s="511"/>
      <c r="N43" s="511"/>
      <c r="O43" s="511"/>
      <c r="P43" s="511"/>
      <c r="Q43" s="511"/>
      <c r="R43" s="511"/>
      <c r="S43" s="511"/>
      <c r="T43" s="511"/>
      <c r="U43" s="511"/>
      <c r="V43" s="511"/>
      <c r="W43" s="512"/>
      <c r="Y43" s="106"/>
      <c r="Z43" s="106"/>
      <c r="AA43" s="82"/>
    </row>
    <row r="44" spans="1:27" ht="16.149999999999999" customHeight="1">
      <c r="B44" s="506"/>
      <c r="C44" s="320"/>
      <c r="D44" s="320"/>
      <c r="E44" s="320"/>
      <c r="F44" s="320"/>
      <c r="G44" s="507"/>
      <c r="H44" s="64"/>
      <c r="I44" s="44"/>
      <c r="J44" s="495"/>
      <c r="K44" s="496"/>
      <c r="L44" s="496"/>
      <c r="M44" s="496"/>
      <c r="N44" s="496"/>
      <c r="O44" s="496"/>
      <c r="P44" s="496"/>
      <c r="Q44" s="496"/>
      <c r="R44" s="496"/>
      <c r="S44" s="496"/>
      <c r="T44" s="496"/>
      <c r="U44" s="496"/>
      <c r="V44" s="496"/>
      <c r="W44" s="61"/>
      <c r="Y44" s="106"/>
      <c r="Z44" s="106"/>
      <c r="AA44" s="82"/>
    </row>
    <row r="45" spans="1:27" ht="16.899999999999999" customHeight="1">
      <c r="B45" s="506"/>
      <c r="C45" s="320"/>
      <c r="D45" s="320"/>
      <c r="E45" s="320"/>
      <c r="F45" s="320"/>
      <c r="G45" s="507"/>
      <c r="H45" s="64"/>
      <c r="I45" s="19"/>
      <c r="J45" s="496"/>
      <c r="K45" s="496"/>
      <c r="L45" s="496"/>
      <c r="M45" s="496"/>
      <c r="N45" s="496"/>
      <c r="O45" s="496"/>
      <c r="P45" s="496"/>
      <c r="Q45" s="496"/>
      <c r="R45" s="496"/>
      <c r="S45" s="496"/>
      <c r="T45" s="496"/>
      <c r="U45" s="496"/>
      <c r="V45" s="496"/>
      <c r="W45" s="59"/>
      <c r="Y45" s="106"/>
      <c r="Z45" s="106"/>
      <c r="AA45" s="82"/>
    </row>
    <row r="46" spans="1:27" ht="19.899999999999999" customHeight="1">
      <c r="B46" s="506"/>
      <c r="C46" s="320"/>
      <c r="D46" s="320"/>
      <c r="E46" s="320"/>
      <c r="F46" s="320"/>
      <c r="G46" s="507"/>
      <c r="H46" s="64"/>
      <c r="I46" s="320" t="s">
        <v>101</v>
      </c>
      <c r="J46" s="320"/>
      <c r="K46" s="320"/>
      <c r="L46" s="325"/>
      <c r="M46" s="325"/>
      <c r="N46" s="325"/>
      <c r="O46" s="325"/>
      <c r="P46" s="325"/>
      <c r="Q46" s="325"/>
      <c r="R46" s="325"/>
      <c r="S46" s="325"/>
      <c r="T46" s="325"/>
      <c r="U46" s="325"/>
      <c r="V46" s="325"/>
      <c r="W46" s="513"/>
      <c r="Y46" s="106" t="b">
        <v>0</v>
      </c>
      <c r="Z46" s="106"/>
      <c r="AA46" s="82"/>
    </row>
    <row r="47" spans="1:27" ht="19.899999999999999" customHeight="1">
      <c r="B47" s="506"/>
      <c r="C47" s="320"/>
      <c r="D47" s="320"/>
      <c r="E47" s="320"/>
      <c r="F47" s="320"/>
      <c r="G47" s="507"/>
      <c r="H47" s="64"/>
      <c r="I47" s="320" t="s">
        <v>100</v>
      </c>
      <c r="J47" s="320"/>
      <c r="K47" s="320"/>
      <c r="L47" s="320"/>
      <c r="M47" s="320"/>
      <c r="N47" s="320"/>
      <c r="O47" s="320"/>
      <c r="P47" s="320"/>
      <c r="Q47" s="320"/>
      <c r="R47" s="320"/>
      <c r="S47" s="320"/>
      <c r="T47" s="320"/>
      <c r="U47" s="320"/>
      <c r="V47" s="320"/>
      <c r="W47" s="507"/>
      <c r="Y47" s="106" t="b">
        <v>0</v>
      </c>
      <c r="Z47" s="106"/>
      <c r="AA47" s="82"/>
    </row>
    <row r="48" spans="1:27" ht="15" customHeight="1">
      <c r="B48" s="506"/>
      <c r="C48" s="320"/>
      <c r="D48" s="320"/>
      <c r="E48" s="320"/>
      <c r="F48" s="320"/>
      <c r="G48" s="507"/>
      <c r="H48" s="67"/>
      <c r="I48" s="17"/>
      <c r="J48" s="495"/>
      <c r="K48" s="496"/>
      <c r="L48" s="496"/>
      <c r="M48" s="496"/>
      <c r="N48" s="496"/>
      <c r="O48" s="496"/>
      <c r="P48" s="496"/>
      <c r="Q48" s="496"/>
      <c r="R48" s="496"/>
      <c r="S48" s="496"/>
      <c r="T48" s="496"/>
      <c r="U48" s="496"/>
      <c r="V48" s="496"/>
      <c r="W48" s="58"/>
    </row>
    <row r="49" spans="2:23" ht="18" customHeight="1">
      <c r="B49" s="508"/>
      <c r="C49" s="509"/>
      <c r="D49" s="509"/>
      <c r="E49" s="509"/>
      <c r="F49" s="509"/>
      <c r="G49" s="510"/>
      <c r="H49" s="68"/>
      <c r="I49" s="69"/>
      <c r="J49" s="497"/>
      <c r="K49" s="497"/>
      <c r="L49" s="497"/>
      <c r="M49" s="497"/>
      <c r="N49" s="497"/>
      <c r="O49" s="497"/>
      <c r="P49" s="497"/>
      <c r="Q49" s="497"/>
      <c r="R49" s="497"/>
      <c r="S49" s="497"/>
      <c r="T49" s="497"/>
      <c r="U49" s="497"/>
      <c r="V49" s="497"/>
      <c r="W49" s="70"/>
    </row>
    <row r="50" spans="2:23">
      <c r="B50" s="19"/>
      <c r="C50" s="19"/>
      <c r="D50" s="19"/>
      <c r="E50" s="19"/>
      <c r="F50" s="19"/>
      <c r="G50" s="19"/>
      <c r="H50" s="19"/>
      <c r="I50" s="19"/>
      <c r="J50" s="19"/>
      <c r="K50" s="19"/>
      <c r="L50" s="19"/>
      <c r="M50" s="19"/>
      <c r="N50" s="19"/>
      <c r="O50" s="19"/>
      <c r="P50" s="19"/>
      <c r="Q50" s="19"/>
      <c r="R50" s="19"/>
      <c r="S50" s="19"/>
      <c r="T50" s="19"/>
      <c r="U50" s="19"/>
      <c r="V50" s="19"/>
      <c r="W50" s="19"/>
    </row>
    <row r="51" spans="2:23">
      <c r="B51" s="19"/>
      <c r="C51" s="19"/>
      <c r="D51" s="19"/>
      <c r="E51" s="19"/>
      <c r="F51" s="19"/>
      <c r="G51" s="19"/>
      <c r="H51" s="19"/>
      <c r="I51" s="19"/>
      <c r="J51" s="19"/>
      <c r="K51" s="19"/>
      <c r="L51" s="19"/>
      <c r="M51" s="19"/>
      <c r="N51" s="19"/>
      <c r="O51" s="19"/>
      <c r="P51" s="19"/>
      <c r="Q51" s="19"/>
      <c r="R51" s="19"/>
      <c r="S51" s="19"/>
      <c r="T51" s="19"/>
      <c r="U51" s="19"/>
      <c r="V51" s="19"/>
      <c r="W51" s="19"/>
    </row>
    <row r="52" spans="2:23">
      <c r="J52" s="19"/>
      <c r="K52" s="19"/>
      <c r="L52" s="19"/>
      <c r="M52" s="19"/>
      <c r="N52" s="19"/>
      <c r="O52" s="19"/>
      <c r="P52" s="19"/>
      <c r="Q52" s="19"/>
      <c r="R52" s="19"/>
      <c r="S52" s="19"/>
      <c r="T52" s="19"/>
      <c r="U52" s="19"/>
      <c r="V52" s="19"/>
      <c r="W52" s="19"/>
    </row>
    <row r="53" spans="2:23">
      <c r="J53" s="19"/>
      <c r="K53" s="19"/>
      <c r="L53" s="19"/>
      <c r="M53" s="19"/>
      <c r="N53" s="19"/>
      <c r="O53" s="19"/>
      <c r="P53" s="19"/>
      <c r="Q53" s="19"/>
      <c r="R53" s="19"/>
      <c r="S53" s="19"/>
      <c r="T53" s="19"/>
      <c r="U53" s="19"/>
      <c r="V53" s="19"/>
      <c r="W53" s="19"/>
    </row>
    <row r="54" spans="2:23">
      <c r="J54" s="19"/>
      <c r="K54" s="19"/>
      <c r="L54" s="19"/>
      <c r="M54" s="19"/>
      <c r="N54" s="19"/>
      <c r="O54" s="19"/>
      <c r="P54" s="19"/>
      <c r="Q54" s="19"/>
      <c r="R54" s="19"/>
      <c r="S54" s="19"/>
      <c r="T54" s="19"/>
      <c r="U54" s="19"/>
      <c r="V54" s="19"/>
      <c r="W54" s="19"/>
    </row>
  </sheetData>
  <sheetProtection algorithmName="SHA-512" hashValue="2Tzhstx5EqTCaxkszt1yoie631p4sxPt/NMbpw0NFwRhxtqJxWLyZyCNLNlRHgI2TzuGkHIj+a/T0jfzibYfAg==" saltValue="WBL0iAcFJanm0gkkV2XcBg==" spinCount="100000" sheet="1" formatCells="0" formatColumns="0" formatRows="0" selectLockedCells="1"/>
  <mergeCells count="116">
    <mergeCell ref="H18:I18"/>
    <mergeCell ref="E19:G19"/>
    <mergeCell ref="H19:I19"/>
    <mergeCell ref="P26:R26"/>
    <mergeCell ref="B21:D23"/>
    <mergeCell ref="P21:Q21"/>
    <mergeCell ref="P22:Q22"/>
    <mergeCell ref="E23:G23"/>
    <mergeCell ref="E25:G25"/>
    <mergeCell ref="P25:Q25"/>
    <mergeCell ref="H21:I21"/>
    <mergeCell ref="E22:G22"/>
    <mergeCell ref="H22:I22"/>
    <mergeCell ref="E21:G21"/>
    <mergeCell ref="P23:R23"/>
    <mergeCell ref="J23:M23"/>
    <mergeCell ref="H24:I24"/>
    <mergeCell ref="E24:G24"/>
    <mergeCell ref="B24:D26"/>
    <mergeCell ref="E26:G26"/>
    <mergeCell ref="P19:Q19"/>
    <mergeCell ref="J48:V49"/>
    <mergeCell ref="B38:G38"/>
    <mergeCell ref="H38:I38"/>
    <mergeCell ref="P38:W38"/>
    <mergeCell ref="B40:G49"/>
    <mergeCell ref="J43:W43"/>
    <mergeCell ref="J44:V45"/>
    <mergeCell ref="I46:W46"/>
    <mergeCell ref="I47:W47"/>
    <mergeCell ref="W36:W37"/>
    <mergeCell ref="K36:K37"/>
    <mergeCell ref="B39:W39"/>
    <mergeCell ref="T29:V29"/>
    <mergeCell ref="O36:O37"/>
    <mergeCell ref="L36:N37"/>
    <mergeCell ref="T32:V32"/>
    <mergeCell ref="E27:G27"/>
    <mergeCell ref="P27:Q27"/>
    <mergeCell ref="E28:G28"/>
    <mergeCell ref="P28:Q28"/>
    <mergeCell ref="H27:I27"/>
    <mergeCell ref="H28:I28"/>
    <mergeCell ref="E29:G29"/>
    <mergeCell ref="B36:G37"/>
    <mergeCell ref="J29:M29"/>
    <mergeCell ref="T36:V37"/>
    <mergeCell ref="S36:S37"/>
    <mergeCell ref="P29:R29"/>
    <mergeCell ref="T35:V35"/>
    <mergeCell ref="B27:D29"/>
    <mergeCell ref="B11:G11"/>
    <mergeCell ref="H11:W11"/>
    <mergeCell ref="H9:I9"/>
    <mergeCell ref="J9:W9"/>
    <mergeCell ref="H25:I25"/>
    <mergeCell ref="J26:M26"/>
    <mergeCell ref="T20:V20"/>
    <mergeCell ref="P20:R20"/>
    <mergeCell ref="J20:M20"/>
    <mergeCell ref="T26:V26"/>
    <mergeCell ref="T23:V23"/>
    <mergeCell ref="P24:Q24"/>
    <mergeCell ref="B12:G13"/>
    <mergeCell ref="H12:I12"/>
    <mergeCell ref="J12:O12"/>
    <mergeCell ref="P12:Q13"/>
    <mergeCell ref="R12:T12"/>
    <mergeCell ref="B17:G17"/>
    <mergeCell ref="B18:D20"/>
    <mergeCell ref="E18:G18"/>
    <mergeCell ref="E20:G20"/>
    <mergeCell ref="P18:Q18"/>
    <mergeCell ref="V12:W12"/>
    <mergeCell ref="J13:O13"/>
    <mergeCell ref="B2:W2"/>
    <mergeCell ref="B4:G10"/>
    <mergeCell ref="H4:I4"/>
    <mergeCell ref="H5:I5"/>
    <mergeCell ref="H6:I6"/>
    <mergeCell ref="H7:I8"/>
    <mergeCell ref="K8:L8"/>
    <mergeCell ref="N8:O8"/>
    <mergeCell ref="H10:I10"/>
    <mergeCell ref="J10:W10"/>
    <mergeCell ref="J4:S4"/>
    <mergeCell ref="J5:S5"/>
    <mergeCell ref="J6:S6"/>
    <mergeCell ref="J7:S7"/>
    <mergeCell ref="T4:W6"/>
    <mergeCell ref="T7:W8"/>
    <mergeCell ref="P8:R8"/>
    <mergeCell ref="H13:I13"/>
    <mergeCell ref="B16:W16"/>
    <mergeCell ref="B33:D35"/>
    <mergeCell ref="E33:G33"/>
    <mergeCell ref="P33:Q33"/>
    <mergeCell ref="E34:G34"/>
    <mergeCell ref="P34:Q34"/>
    <mergeCell ref="E35:G35"/>
    <mergeCell ref="P35:R35"/>
    <mergeCell ref="H33:O35"/>
    <mergeCell ref="B30:D32"/>
    <mergeCell ref="E30:G30"/>
    <mergeCell ref="P30:Q30"/>
    <mergeCell ref="E31:G31"/>
    <mergeCell ref="P31:Q31"/>
    <mergeCell ref="E32:G32"/>
    <mergeCell ref="P32:R32"/>
    <mergeCell ref="H30:O32"/>
    <mergeCell ref="B14:G15"/>
    <mergeCell ref="H14:I14"/>
    <mergeCell ref="H15:I15"/>
    <mergeCell ref="T15:U15"/>
    <mergeCell ref="H17:O17"/>
    <mergeCell ref="P17:W17"/>
  </mergeCells>
  <phoneticPr fontId="10"/>
  <conditionalFormatting sqref="H40 H42 H46:H47">
    <cfRule type="expression" priority="71" stopIfTrue="1">
      <formula>OR($Y$40=TRUE,$Y$42=TRUE,$Y$46=TRUE,$Y$47=TRUE)</formula>
    </cfRule>
  </conditionalFormatting>
  <conditionalFormatting sqref="H40">
    <cfRule type="expression" dxfId="191" priority="79">
      <formula>$Y$40=FALSE</formula>
    </cfRule>
  </conditionalFormatting>
  <conditionalFormatting sqref="H42">
    <cfRule type="expression" dxfId="190" priority="75">
      <formula>$Y$42=FALSE</formula>
    </cfRule>
  </conditionalFormatting>
  <conditionalFormatting sqref="H46">
    <cfRule type="expression" dxfId="189" priority="73">
      <formula>$Y$46=FALSE</formula>
    </cfRule>
  </conditionalFormatting>
  <conditionalFormatting sqref="H47">
    <cfRule type="expression" dxfId="188" priority="72">
      <formula>$Y$47=FALSE</formula>
    </cfRule>
  </conditionalFormatting>
  <conditionalFormatting sqref="H11:W11">
    <cfRule type="expression" dxfId="187" priority="209">
      <formula>H11=""</formula>
    </cfRule>
  </conditionalFormatting>
  <conditionalFormatting sqref="I41">
    <cfRule type="expression" priority="68" stopIfTrue="1">
      <formula>OR($Y$41=TRUE,$Z$41=TRUE,$AA$41=TRUE)</formula>
    </cfRule>
    <cfRule type="expression" dxfId="186" priority="78">
      <formula>$Y$40=TRUE</formula>
    </cfRule>
  </conditionalFormatting>
  <conditionalFormatting sqref="J4:J7">
    <cfRule type="expression" dxfId="185" priority="212">
      <formula>J4=""</formula>
    </cfRule>
  </conditionalFormatting>
  <conditionalFormatting sqref="J8">
    <cfRule type="expression" dxfId="184" priority="69">
      <formula>AND($Y$8=FALSE,$Z$8=FALSE)</formula>
    </cfRule>
  </conditionalFormatting>
  <conditionalFormatting sqref="J15 J18:J19 R18:R19 J21:J22 R21:R22 J24:J25 R24:R25 J27:J28 R27:R28 R30:R31 R33:R34">
    <cfRule type="expression" dxfId="183" priority="3">
      <formula>J15=""</formula>
    </cfRule>
  </conditionalFormatting>
  <conditionalFormatting sqref="J12:O13">
    <cfRule type="expression" dxfId="182" priority="207">
      <formula>J12=""</formula>
    </cfRule>
  </conditionalFormatting>
  <conditionalFormatting sqref="J44:V45">
    <cfRule type="expression" dxfId="181" priority="82">
      <formula>AND($J$44="",$Y$42=TRUE)</formula>
    </cfRule>
  </conditionalFormatting>
  <conditionalFormatting sqref="J48:V49">
    <cfRule type="expression" dxfId="180" priority="81">
      <formula>AND($J$48="",$Y$47=TRUE)</formula>
    </cfRule>
  </conditionalFormatting>
  <conditionalFormatting sqref="J9:W9">
    <cfRule type="expression" dxfId="179" priority="70">
      <formula>$J$9=""</formula>
    </cfRule>
  </conditionalFormatting>
  <conditionalFormatting sqref="J10:W10">
    <cfRule type="expression" dxfId="178" priority="80">
      <formula>$J$10=""</formula>
    </cfRule>
  </conditionalFormatting>
  <conditionalFormatting sqref="L15">
    <cfRule type="expression" dxfId="177" priority="194">
      <formula>DATEVALUE(CONCATENATE($R$12&amp;$R$13,$S$13,$T$13,$U$13,$V$13,$W$13))+56&lt;DATEVALUE(CONCATENATE($H$15,$J$15,$K$15,$L$15,$M$15,$N$15,$O$15))</formula>
    </cfRule>
    <cfRule type="expression" dxfId="176" priority="195">
      <formula>L15=""</formula>
    </cfRule>
  </conditionalFormatting>
  <conditionalFormatting sqref="L18:L19">
    <cfRule type="expression" dxfId="175" priority="182">
      <formula>L18=""</formula>
    </cfRule>
  </conditionalFormatting>
  <conditionalFormatting sqref="L21:L22">
    <cfRule type="expression" dxfId="174" priority="132">
      <formula>L21=""</formula>
    </cfRule>
  </conditionalFormatting>
  <conditionalFormatting sqref="L24:L25">
    <cfRule type="expression" dxfId="173" priority="58">
      <formula>L24=""</formula>
    </cfRule>
  </conditionalFormatting>
  <conditionalFormatting sqref="L27:L28">
    <cfRule type="expression" dxfId="172" priority="48">
      <formula>L27=""</formula>
    </cfRule>
  </conditionalFormatting>
  <conditionalFormatting sqref="L41">
    <cfRule type="expression" priority="67" stopIfTrue="1">
      <formula>OR($Y$41=TRUE,$Z$41=TRUE,$AA$41=TRUE)</formula>
    </cfRule>
    <cfRule type="expression" dxfId="171" priority="77">
      <formula>$Y$40=TRUE</formula>
    </cfRule>
  </conditionalFormatting>
  <conditionalFormatting sqref="M8">
    <cfRule type="expression" dxfId="170" priority="211">
      <formula>AND(Y8=FALSE,Z8=FALSE)</formula>
    </cfRule>
  </conditionalFormatting>
  <conditionalFormatting sqref="N15">
    <cfRule type="expression" dxfId="169" priority="192">
      <formula>DATEVALUE(CONCATENATE($R$12&amp;$R$13,$S$13,$T$13,$U$13,$V$13,$W$13))+56&lt;DATEVALUE(CONCATENATE($H$15,$J$15,$K$15,$L$15,$M$15,$N$15,$O$15))</formula>
    </cfRule>
    <cfRule type="expression" dxfId="168" priority="193">
      <formula>N15=""</formula>
    </cfRule>
  </conditionalFormatting>
  <conditionalFormatting sqref="N18:N19">
    <cfRule type="expression" dxfId="167" priority="180">
      <formula>N18=""</formula>
    </cfRule>
  </conditionalFormatting>
  <conditionalFormatting sqref="N20">
    <cfRule type="containsBlanks" dxfId="166" priority="65">
      <formula>LEN(TRIM(N20))=0</formula>
    </cfRule>
  </conditionalFormatting>
  <conditionalFormatting sqref="N21:N22">
    <cfRule type="expression" dxfId="165" priority="130">
      <formula>N21=""</formula>
    </cfRule>
  </conditionalFormatting>
  <conditionalFormatting sqref="N23">
    <cfRule type="containsBlanks" dxfId="164" priority="64">
      <formula>LEN(TRIM(N23))=0</formula>
    </cfRule>
  </conditionalFormatting>
  <conditionalFormatting sqref="N24:N25">
    <cfRule type="expression" dxfId="163" priority="56">
      <formula>N24=""</formula>
    </cfRule>
  </conditionalFormatting>
  <conditionalFormatting sqref="N26">
    <cfRule type="containsBlanks" dxfId="162" priority="54">
      <formula>LEN(TRIM(N26))=0</formula>
    </cfRule>
  </conditionalFormatting>
  <conditionalFormatting sqref="N27:N28">
    <cfRule type="expression" dxfId="161" priority="46">
      <formula>N27=""</formula>
    </cfRule>
  </conditionalFormatting>
  <conditionalFormatting sqref="N29">
    <cfRule type="containsBlanks" dxfId="160" priority="44">
      <formula>LEN(TRIM(N29))=0</formula>
    </cfRule>
  </conditionalFormatting>
  <conditionalFormatting sqref="P8">
    <cfRule type="expression" dxfId="159" priority="191">
      <formula>AND(Y$8=TRUE,Z8=FALSE)</formula>
    </cfRule>
    <cfRule type="expression" dxfId="158" priority="210" stopIfTrue="1">
      <formula>P8=""</formula>
    </cfRule>
  </conditionalFormatting>
  <conditionalFormatting sqref="Q41">
    <cfRule type="expression" priority="66" stopIfTrue="1">
      <formula>OR($Y$41=TRUE,$Z$41=TRUE,$AA$41=TRUE)</formula>
    </cfRule>
    <cfRule type="expression" dxfId="157" priority="76">
      <formula>$Y$40=TRUE</formula>
    </cfRule>
  </conditionalFormatting>
  <conditionalFormatting sqref="R12:R13">
    <cfRule type="expression" dxfId="156" priority="205">
      <formula>R12=""</formula>
    </cfRule>
  </conditionalFormatting>
  <conditionalFormatting sqref="T13">
    <cfRule type="expression" dxfId="155" priority="204">
      <formula>T13=""</formula>
    </cfRule>
  </conditionalFormatting>
  <conditionalFormatting sqref="T18:T19">
    <cfRule type="expression" dxfId="154" priority="141">
      <formula>T18=""</formula>
    </cfRule>
  </conditionalFormatting>
  <conditionalFormatting sqref="T21:T22">
    <cfRule type="expression" dxfId="153" priority="123">
      <formula>T21=""</formula>
    </cfRule>
  </conditionalFormatting>
  <conditionalFormatting sqref="T24:T25">
    <cfRule type="expression" dxfId="152" priority="105">
      <formula>T24=""</formula>
    </cfRule>
  </conditionalFormatting>
  <conditionalFormatting sqref="T27:T28">
    <cfRule type="expression" dxfId="151" priority="87">
      <formula>T27=""</formula>
    </cfRule>
  </conditionalFormatting>
  <conditionalFormatting sqref="T30:T31">
    <cfRule type="expression" dxfId="150" priority="38">
      <formula>T30=""</formula>
    </cfRule>
  </conditionalFormatting>
  <conditionalFormatting sqref="T33:T34">
    <cfRule type="expression" dxfId="149" priority="29">
      <formula>T33=""</formula>
    </cfRule>
  </conditionalFormatting>
  <conditionalFormatting sqref="T15:U15">
    <cfRule type="expression" dxfId="148" priority="185">
      <formula>$T$15&gt;56</formula>
    </cfRule>
  </conditionalFormatting>
  <conditionalFormatting sqref="T4:W8">
    <cfRule type="expression" dxfId="147" priority="5">
      <formula>$Y$7=FALSE</formula>
    </cfRule>
  </conditionalFormatting>
  <conditionalFormatting sqref="V13">
    <cfRule type="expression" dxfId="146" priority="203">
      <formula>V13=""</formula>
    </cfRule>
  </conditionalFormatting>
  <conditionalFormatting sqref="V18:V19">
    <cfRule type="expression" dxfId="145" priority="139">
      <formula>V18=""</formula>
    </cfRule>
  </conditionalFormatting>
  <conditionalFormatting sqref="V21:V22">
    <cfRule type="expression" dxfId="144" priority="121">
      <formula>V21=""</formula>
    </cfRule>
  </conditionalFormatting>
  <conditionalFormatting sqref="V24:V25">
    <cfRule type="expression" dxfId="143" priority="103">
      <formula>V24=""</formula>
    </cfRule>
  </conditionalFormatting>
  <conditionalFormatting sqref="V27:V28">
    <cfRule type="expression" dxfId="142" priority="85">
      <formula>V27=""</formula>
    </cfRule>
  </conditionalFormatting>
  <conditionalFormatting sqref="V30:V31">
    <cfRule type="expression" dxfId="141" priority="36">
      <formula>V30=""</formula>
    </cfRule>
  </conditionalFormatting>
  <conditionalFormatting sqref="V33:V34">
    <cfRule type="expression" dxfId="140" priority="27">
      <formula>V33=""</formula>
    </cfRule>
  </conditionalFormatting>
  <conditionalFormatting sqref="X38">
    <cfRule type="expression" dxfId="139" priority="83">
      <formula>$U$28&lt;365</formula>
    </cfRule>
  </conditionalFormatting>
  <dataValidations count="2">
    <dataValidation imeMode="halfAlpha" allowBlank="1" showInputMessage="1" showErrorMessage="1" sqref="J14 L14 N14" xr:uid="{00000000-0002-0000-0100-000000000000}"/>
    <dataValidation imeMode="halfKatakana" allowBlank="1" showInputMessage="1" showErrorMessage="1" sqref="J12:O12 J9:W9 T4 J4 J6" xr:uid="{00000000-0002-0000-0100-000001000000}"/>
  </dataValidations>
  <printOptions horizontalCentered="1"/>
  <pageMargins left="0.23622047244094491" right="0.23622047244094491" top="0.74803149606299213" bottom="0.74803149606299213" header="0.31496062992125984" footer="0.31496062992125984"/>
  <pageSetup paperSize="9" scale="92" orientation="portrait" blackAndWhite="1" r:id="rId1"/>
  <headerFooter>
    <oddFooter>&amp;C２</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19508" r:id="rId4" name="Check Box 52">
              <controlPr locked="0" defaultSize="0" autoFill="0" autoLine="0" autoPict="0">
                <anchor moveWithCells="1">
                  <from>
                    <xdr:col>7</xdr:col>
                    <xdr:colOff>47625</xdr:colOff>
                    <xdr:row>39</xdr:row>
                    <xdr:rowOff>47625</xdr:rowOff>
                  </from>
                  <to>
                    <xdr:col>7</xdr:col>
                    <xdr:colOff>304800</xdr:colOff>
                    <xdr:row>39</xdr:row>
                    <xdr:rowOff>200025</xdr:rowOff>
                  </to>
                </anchor>
              </controlPr>
            </control>
          </mc:Choice>
        </mc:AlternateContent>
        <mc:AlternateContent xmlns:mc="http://schemas.openxmlformats.org/markup-compatibility/2006">
          <mc:Choice Requires="x14">
            <control shapeId="19509" r:id="rId5" name="Check Box 53">
              <controlPr locked="0" defaultSize="0" autoFill="0" autoLine="0" autoPict="0">
                <anchor moveWithCells="1">
                  <from>
                    <xdr:col>8</xdr:col>
                    <xdr:colOff>85725</xdr:colOff>
                    <xdr:row>40</xdr:row>
                    <xdr:rowOff>9525</xdr:rowOff>
                  </from>
                  <to>
                    <xdr:col>8</xdr:col>
                    <xdr:colOff>342900</xdr:colOff>
                    <xdr:row>40</xdr:row>
                    <xdr:rowOff>161925</xdr:rowOff>
                  </to>
                </anchor>
              </controlPr>
            </control>
          </mc:Choice>
        </mc:AlternateContent>
        <mc:AlternateContent xmlns:mc="http://schemas.openxmlformats.org/markup-compatibility/2006">
          <mc:Choice Requires="x14">
            <control shapeId="19510" r:id="rId6" name="Check Box 54">
              <controlPr locked="0" defaultSize="0" autoFill="0" autoLine="0" autoPict="0">
                <anchor moveWithCells="1">
                  <from>
                    <xdr:col>11</xdr:col>
                    <xdr:colOff>19050</xdr:colOff>
                    <xdr:row>40</xdr:row>
                    <xdr:rowOff>9525</xdr:rowOff>
                  </from>
                  <to>
                    <xdr:col>12</xdr:col>
                    <xdr:colOff>0</xdr:colOff>
                    <xdr:row>40</xdr:row>
                    <xdr:rowOff>161925</xdr:rowOff>
                  </to>
                </anchor>
              </controlPr>
            </control>
          </mc:Choice>
        </mc:AlternateContent>
        <mc:AlternateContent xmlns:mc="http://schemas.openxmlformats.org/markup-compatibility/2006">
          <mc:Choice Requires="x14">
            <control shapeId="19511" r:id="rId7" name="Check Box 55">
              <controlPr locked="0" defaultSize="0" autoFill="0" autoLine="0" autoPict="0">
                <anchor moveWithCells="1">
                  <from>
                    <xdr:col>16</xdr:col>
                    <xdr:colOff>47625</xdr:colOff>
                    <xdr:row>40</xdr:row>
                    <xdr:rowOff>28575</xdr:rowOff>
                  </from>
                  <to>
                    <xdr:col>17</xdr:col>
                    <xdr:colOff>28575</xdr:colOff>
                    <xdr:row>40</xdr:row>
                    <xdr:rowOff>180975</xdr:rowOff>
                  </to>
                </anchor>
              </controlPr>
            </control>
          </mc:Choice>
        </mc:AlternateContent>
        <mc:AlternateContent xmlns:mc="http://schemas.openxmlformats.org/markup-compatibility/2006">
          <mc:Choice Requires="x14">
            <control shapeId="19512" r:id="rId8" name="Check Box 56">
              <controlPr locked="0" defaultSize="0" autoFill="0" autoLine="0" autoPict="0">
                <anchor moveWithCells="1">
                  <from>
                    <xdr:col>7</xdr:col>
                    <xdr:colOff>28575</xdr:colOff>
                    <xdr:row>41</xdr:row>
                    <xdr:rowOff>47625</xdr:rowOff>
                  </from>
                  <to>
                    <xdr:col>7</xdr:col>
                    <xdr:colOff>285750</xdr:colOff>
                    <xdr:row>41</xdr:row>
                    <xdr:rowOff>200025</xdr:rowOff>
                  </to>
                </anchor>
              </controlPr>
            </control>
          </mc:Choice>
        </mc:AlternateContent>
        <mc:AlternateContent xmlns:mc="http://schemas.openxmlformats.org/markup-compatibility/2006">
          <mc:Choice Requires="x14">
            <control shapeId="19513" r:id="rId9" name="Check Box 57">
              <controlPr locked="0" defaultSize="0" autoFill="0" autoLine="0" autoPict="0">
                <anchor moveWithCells="1">
                  <from>
                    <xdr:col>7</xdr:col>
                    <xdr:colOff>38100</xdr:colOff>
                    <xdr:row>45</xdr:row>
                    <xdr:rowOff>38100</xdr:rowOff>
                  </from>
                  <to>
                    <xdr:col>7</xdr:col>
                    <xdr:colOff>295275</xdr:colOff>
                    <xdr:row>45</xdr:row>
                    <xdr:rowOff>190500</xdr:rowOff>
                  </to>
                </anchor>
              </controlPr>
            </control>
          </mc:Choice>
        </mc:AlternateContent>
        <mc:AlternateContent xmlns:mc="http://schemas.openxmlformats.org/markup-compatibility/2006">
          <mc:Choice Requires="x14">
            <control shapeId="19527" r:id="rId10" name="Check Box 71">
              <controlPr defaultSize="0" autoFill="0" autoLine="0" autoPict="0">
                <anchor moveWithCells="1">
                  <from>
                    <xdr:col>18</xdr:col>
                    <xdr:colOff>9525</xdr:colOff>
                    <xdr:row>19</xdr:row>
                    <xdr:rowOff>38100</xdr:rowOff>
                  </from>
                  <to>
                    <xdr:col>18</xdr:col>
                    <xdr:colOff>238125</xdr:colOff>
                    <xdr:row>19</xdr:row>
                    <xdr:rowOff>171450</xdr:rowOff>
                  </to>
                </anchor>
              </controlPr>
            </control>
          </mc:Choice>
        </mc:AlternateContent>
        <mc:AlternateContent xmlns:mc="http://schemas.openxmlformats.org/markup-compatibility/2006">
          <mc:Choice Requires="x14">
            <control shapeId="19528" r:id="rId11" name="Check Box 72">
              <controlPr defaultSize="0" autoFill="0" autoLine="0" autoPict="0">
                <anchor moveWithCells="1">
                  <from>
                    <xdr:col>18</xdr:col>
                    <xdr:colOff>9525</xdr:colOff>
                    <xdr:row>22</xdr:row>
                    <xdr:rowOff>38100</xdr:rowOff>
                  </from>
                  <to>
                    <xdr:col>18</xdr:col>
                    <xdr:colOff>238125</xdr:colOff>
                    <xdr:row>22</xdr:row>
                    <xdr:rowOff>171450</xdr:rowOff>
                  </to>
                </anchor>
              </controlPr>
            </control>
          </mc:Choice>
        </mc:AlternateContent>
        <mc:AlternateContent xmlns:mc="http://schemas.openxmlformats.org/markup-compatibility/2006">
          <mc:Choice Requires="x14">
            <control shapeId="19529" r:id="rId12" name="Check Box 73">
              <controlPr defaultSize="0" autoFill="0" autoLine="0" autoPict="0">
                <anchor moveWithCells="1">
                  <from>
                    <xdr:col>18</xdr:col>
                    <xdr:colOff>9525</xdr:colOff>
                    <xdr:row>25</xdr:row>
                    <xdr:rowOff>38100</xdr:rowOff>
                  </from>
                  <to>
                    <xdr:col>18</xdr:col>
                    <xdr:colOff>238125</xdr:colOff>
                    <xdr:row>25</xdr:row>
                    <xdr:rowOff>171450</xdr:rowOff>
                  </to>
                </anchor>
              </controlPr>
            </control>
          </mc:Choice>
        </mc:AlternateContent>
        <mc:AlternateContent xmlns:mc="http://schemas.openxmlformats.org/markup-compatibility/2006">
          <mc:Choice Requires="x14">
            <control shapeId="19530" r:id="rId13" name="Check Box 74">
              <controlPr defaultSize="0" autoFill="0" autoLine="0" autoPict="0">
                <anchor moveWithCells="1">
                  <from>
                    <xdr:col>18</xdr:col>
                    <xdr:colOff>19050</xdr:colOff>
                    <xdr:row>28</xdr:row>
                    <xdr:rowOff>38100</xdr:rowOff>
                  </from>
                  <to>
                    <xdr:col>18</xdr:col>
                    <xdr:colOff>247650</xdr:colOff>
                    <xdr:row>28</xdr:row>
                    <xdr:rowOff>171450</xdr:rowOff>
                  </to>
                </anchor>
              </controlPr>
            </control>
          </mc:Choice>
        </mc:AlternateContent>
        <mc:AlternateContent xmlns:mc="http://schemas.openxmlformats.org/markup-compatibility/2006">
          <mc:Choice Requires="x14">
            <control shapeId="19531" r:id="rId14" name="Check Box 75">
              <controlPr locked="0" defaultSize="0" autoFill="0" autoLine="0" autoPict="0">
                <anchor moveWithCells="1">
                  <from>
                    <xdr:col>7</xdr:col>
                    <xdr:colOff>38100</xdr:colOff>
                    <xdr:row>46</xdr:row>
                    <xdr:rowOff>38100</xdr:rowOff>
                  </from>
                  <to>
                    <xdr:col>7</xdr:col>
                    <xdr:colOff>295275</xdr:colOff>
                    <xdr:row>46</xdr:row>
                    <xdr:rowOff>190500</xdr:rowOff>
                  </to>
                </anchor>
              </controlPr>
            </control>
          </mc:Choice>
        </mc:AlternateContent>
        <mc:AlternateContent xmlns:mc="http://schemas.openxmlformats.org/markup-compatibility/2006">
          <mc:Choice Requires="x14">
            <control shapeId="19542" r:id="rId15" name="Check Box 86">
              <controlPr defaultSize="0" autoFill="0" autoLine="0" autoPict="0">
                <anchor moveWithCells="1">
                  <from>
                    <xdr:col>18</xdr:col>
                    <xdr:colOff>19050</xdr:colOff>
                    <xdr:row>31</xdr:row>
                    <xdr:rowOff>38100</xdr:rowOff>
                  </from>
                  <to>
                    <xdr:col>18</xdr:col>
                    <xdr:colOff>247650</xdr:colOff>
                    <xdr:row>31</xdr:row>
                    <xdr:rowOff>171450</xdr:rowOff>
                  </to>
                </anchor>
              </controlPr>
            </control>
          </mc:Choice>
        </mc:AlternateContent>
        <mc:AlternateContent xmlns:mc="http://schemas.openxmlformats.org/markup-compatibility/2006">
          <mc:Choice Requires="x14">
            <control shapeId="19543" r:id="rId16" name="Check Box 87">
              <controlPr defaultSize="0" autoFill="0" autoLine="0" autoPict="0">
                <anchor moveWithCells="1">
                  <from>
                    <xdr:col>19</xdr:col>
                    <xdr:colOff>76200</xdr:colOff>
                    <xdr:row>34</xdr:row>
                    <xdr:rowOff>9525</xdr:rowOff>
                  </from>
                  <to>
                    <xdr:col>20</xdr:col>
                    <xdr:colOff>28575</xdr:colOff>
                    <xdr:row>35</xdr:row>
                    <xdr:rowOff>0</xdr:rowOff>
                  </to>
                </anchor>
              </controlPr>
            </control>
          </mc:Choice>
        </mc:AlternateContent>
        <mc:AlternateContent xmlns:mc="http://schemas.openxmlformats.org/markup-compatibility/2006">
          <mc:Choice Requires="x14">
            <control shapeId="19546" r:id="rId17" name="Check Box 90">
              <controlPr locked="0" defaultSize="0" autoFill="0" autoLine="0" autoPict="0">
                <anchor moveWithCells="1">
                  <from>
                    <xdr:col>9</xdr:col>
                    <xdr:colOff>28575</xdr:colOff>
                    <xdr:row>7</xdr:row>
                    <xdr:rowOff>0</xdr:rowOff>
                  </from>
                  <to>
                    <xdr:col>9</xdr:col>
                    <xdr:colOff>257175</xdr:colOff>
                    <xdr:row>7</xdr:row>
                    <xdr:rowOff>190500</xdr:rowOff>
                  </to>
                </anchor>
              </controlPr>
            </control>
          </mc:Choice>
        </mc:AlternateContent>
        <mc:AlternateContent xmlns:mc="http://schemas.openxmlformats.org/markup-compatibility/2006">
          <mc:Choice Requires="x14">
            <control shapeId="19547" r:id="rId18" name="Check Box 91">
              <controlPr locked="0" defaultSize="0" autoFill="0" autoLine="0" autoPict="0">
                <anchor moveWithCells="1">
                  <from>
                    <xdr:col>12</xdr:col>
                    <xdr:colOff>38100</xdr:colOff>
                    <xdr:row>7</xdr:row>
                    <xdr:rowOff>9525</xdr:rowOff>
                  </from>
                  <to>
                    <xdr:col>12</xdr:col>
                    <xdr:colOff>247650</xdr:colOff>
                    <xdr:row>7</xdr:row>
                    <xdr:rowOff>180975</xdr:rowOff>
                  </to>
                </anchor>
              </controlPr>
            </control>
          </mc:Choice>
        </mc:AlternateContent>
        <mc:AlternateContent xmlns:mc="http://schemas.openxmlformats.org/markup-compatibility/2006">
          <mc:Choice Requires="x14">
            <control shapeId="19552" r:id="rId19" name="Check Box 96">
              <controlPr defaultSize="0" autoFill="0" autoLine="0" autoPict="0">
                <anchor moveWithCells="1">
                  <from>
                    <xdr:col>20</xdr:col>
                    <xdr:colOff>228600</xdr:colOff>
                    <xdr:row>6</xdr:row>
                    <xdr:rowOff>66675</xdr:rowOff>
                  </from>
                  <to>
                    <xdr:col>21</xdr:col>
                    <xdr:colOff>238125</xdr:colOff>
                    <xdr:row>6</xdr:row>
                    <xdr:rowOff>304800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4">
        <x14:dataValidation type="list" imeMode="halfAlpha" allowBlank="1" showInputMessage="1" showErrorMessage="1" xr:uid="{00000000-0002-0000-0100-000002000000}">
          <x14:formula1>
            <xm:f>入力規則!$H$2:$H$32</xm:f>
          </x14:formula1>
          <xm:sqref>V13 V27:V28 N18:N19 V18:V19 N21:N22 V21:V22 N15 V24:V25 V30:V31 N24:N25 N27:N28 V33:V34</xm:sqref>
        </x14:dataValidation>
        <x14:dataValidation type="list" imeMode="halfAlpha" allowBlank="1" showInputMessage="1" showErrorMessage="1" xr:uid="{00000000-0002-0000-0100-000003000000}">
          <x14:formula1>
            <xm:f>入力規則!$G$2:$G$13</xm:f>
          </x14:formula1>
          <xm:sqref>T13 T27:T28 L18:L19 T18:T19 L21:L22 T21:T22 L15 T24:T25 T30:T31 L24:L25 L27:L28 T33:T34</xm:sqref>
        </x14:dataValidation>
        <x14:dataValidation type="list" imeMode="halfAlpha" allowBlank="1" showInputMessage="1" showErrorMessage="1" xr:uid="{0355E924-A7A2-4CE0-964B-1447A1DD81AE}">
          <x14:formula1>
            <xm:f>入力規則!$F$3:$F$7</xm:f>
          </x14:formula1>
          <xm:sqref>R13 J15 J18:J19 J27:J28 J21:J22 J24:J25</xm:sqref>
        </x14:dataValidation>
        <x14:dataValidation type="list" imeMode="halfAlpha" allowBlank="1" showInputMessage="1" showErrorMessage="1" xr:uid="{418666ED-BF8C-48BD-BBAC-88F7922D994E}">
          <x14:formula1>
            <xm:f>入力規則!$F$3:$F$9</xm:f>
          </x14:formula1>
          <xm:sqref>R18:R19 R21:R22 R24:R25 R27:R28 R30:R31 R33:R34</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423481F-5D84-49B1-AE13-F2DA117EC84F}">
  <sheetPr>
    <tabColor rgb="FF00B050"/>
    <pageSetUpPr fitToPage="1"/>
  </sheetPr>
  <dimension ref="B1:AC31"/>
  <sheetViews>
    <sheetView showGridLines="0" zoomScaleNormal="100" zoomScaleSheetLayoutView="100" workbookViewId="0">
      <selection activeCell="O6" sqref="O6:X6"/>
    </sheetView>
  </sheetViews>
  <sheetFormatPr defaultColWidth="9" defaultRowHeight="13.5"/>
  <cols>
    <col min="1" max="1" width="1.125" style="80" customWidth="1"/>
    <col min="2" max="2" width="3.125" style="80" customWidth="1"/>
    <col min="3" max="11" width="3.625" style="80" customWidth="1"/>
    <col min="12" max="12" width="6.125" style="80" customWidth="1"/>
    <col min="13" max="23" width="3.625" style="80" customWidth="1"/>
    <col min="24" max="24" width="7.5" style="80" customWidth="1"/>
    <col min="25" max="25" width="5.625" style="98" customWidth="1"/>
    <col min="26" max="27" width="9" style="98" customWidth="1"/>
    <col min="28" max="29" width="9" style="80" hidden="1" customWidth="1"/>
    <col min="30" max="16384" width="9" style="80"/>
  </cols>
  <sheetData>
    <row r="1" spans="2:29" ht="19.5" customHeight="1">
      <c r="U1" s="524" t="str">
        <f>申１!X1</f>
        <v>令和６年度協力</v>
      </c>
      <c r="V1" s="524"/>
      <c r="W1" s="524"/>
      <c r="X1" s="524"/>
    </row>
    <row r="2" spans="2:29" s="28" customFormat="1" ht="18" customHeight="1">
      <c r="B2" s="48">
        <v>4</v>
      </c>
      <c r="C2" s="392" t="s">
        <v>365</v>
      </c>
      <c r="D2" s="392"/>
      <c r="E2" s="392"/>
      <c r="F2" s="392"/>
      <c r="G2" s="392"/>
      <c r="H2" s="392"/>
      <c r="I2" s="392"/>
      <c r="J2" s="392"/>
      <c r="K2" s="392"/>
      <c r="L2" s="392"/>
      <c r="M2" s="392"/>
      <c r="N2" s="392"/>
      <c r="Y2" s="103"/>
      <c r="Z2" s="105"/>
      <c r="AA2" s="105"/>
    </row>
    <row r="3" spans="2:29" s="28" customFormat="1" ht="21" customHeight="1">
      <c r="B3" s="130"/>
      <c r="C3" s="527" t="s">
        <v>359</v>
      </c>
      <c r="D3" s="527"/>
      <c r="E3" s="527"/>
      <c r="F3" s="527"/>
      <c r="G3" s="527"/>
      <c r="H3" s="527"/>
      <c r="I3" s="527"/>
      <c r="J3" s="527"/>
      <c r="K3" s="527"/>
      <c r="L3" s="527"/>
      <c r="M3" s="527"/>
      <c r="N3" s="527"/>
      <c r="O3" s="527"/>
      <c r="P3" s="203"/>
      <c r="Q3" s="93" t="s">
        <v>263</v>
      </c>
      <c r="R3" s="94"/>
      <c r="S3" s="94"/>
      <c r="T3" s="93" t="s">
        <v>264</v>
      </c>
      <c r="U3" s="94"/>
      <c r="V3" s="96"/>
      <c r="W3" s="96"/>
      <c r="X3" s="96"/>
      <c r="Y3" s="107"/>
      <c r="Z3" s="107"/>
      <c r="AA3" s="105"/>
      <c r="AB3" s="108" t="b">
        <v>0</v>
      </c>
      <c r="AC3" s="108" t="b">
        <v>0</v>
      </c>
    </row>
    <row r="4" spans="2:29" s="28" customFormat="1" ht="27.75" customHeight="1">
      <c r="B4" s="95" t="s">
        <v>265</v>
      </c>
      <c r="C4" s="95"/>
      <c r="D4" s="95"/>
      <c r="E4" s="95"/>
      <c r="F4" s="95"/>
      <c r="G4" s="95"/>
      <c r="H4" s="95"/>
      <c r="I4" s="95"/>
      <c r="J4" s="95"/>
      <c r="K4" s="95"/>
      <c r="L4" s="95"/>
      <c r="M4" s="96"/>
      <c r="N4" s="97"/>
      <c r="O4" s="97"/>
      <c r="P4" s="97"/>
      <c r="Q4" s="97"/>
      <c r="R4" s="97"/>
      <c r="S4" s="97"/>
      <c r="T4" s="97"/>
      <c r="U4" s="97"/>
      <c r="V4" s="97"/>
      <c r="W4" s="97"/>
      <c r="X4" s="97"/>
      <c r="Y4" s="107"/>
      <c r="Z4" s="107"/>
      <c r="AA4" s="105"/>
    </row>
    <row r="5" spans="2:29" s="28" customFormat="1" ht="46.5" customHeight="1">
      <c r="B5" s="109"/>
      <c r="C5" s="498" t="s">
        <v>128</v>
      </c>
      <c r="D5" s="395"/>
      <c r="E5" s="395"/>
      <c r="F5" s="395"/>
      <c r="G5" s="395"/>
      <c r="H5" s="395"/>
      <c r="I5" s="395"/>
      <c r="J5" s="395"/>
      <c r="K5" s="396"/>
      <c r="L5" s="525" t="s">
        <v>266</v>
      </c>
      <c r="M5" s="481"/>
      <c r="N5" s="481"/>
      <c r="O5" s="526" t="s">
        <v>129</v>
      </c>
      <c r="P5" s="516"/>
      <c r="Q5" s="516"/>
      <c r="R5" s="516"/>
      <c r="S5" s="516"/>
      <c r="T5" s="516"/>
      <c r="U5" s="516"/>
      <c r="V5" s="516"/>
      <c r="W5" s="516"/>
      <c r="X5" s="517"/>
      <c r="Y5" s="110"/>
      <c r="Z5" s="105"/>
      <c r="AA5" s="105"/>
    </row>
    <row r="6" spans="2:29" s="28" customFormat="1" ht="30" customHeight="1">
      <c r="B6" s="111">
        <v>1</v>
      </c>
      <c r="C6" s="514" t="s">
        <v>2</v>
      </c>
      <c r="D6" s="515"/>
      <c r="E6" s="50"/>
      <c r="F6" s="112" t="s">
        <v>3</v>
      </c>
      <c r="G6" s="91"/>
      <c r="H6" s="112" t="s">
        <v>4</v>
      </c>
      <c r="I6" s="91"/>
      <c r="J6" s="112" t="s">
        <v>5</v>
      </c>
      <c r="K6" s="113"/>
      <c r="L6" s="91"/>
      <c r="M6" s="516" t="s">
        <v>30</v>
      </c>
      <c r="N6" s="517"/>
      <c r="O6" s="521"/>
      <c r="P6" s="522"/>
      <c r="Q6" s="522"/>
      <c r="R6" s="522"/>
      <c r="S6" s="522"/>
      <c r="T6" s="522"/>
      <c r="U6" s="522"/>
      <c r="V6" s="522"/>
      <c r="W6" s="522"/>
      <c r="X6" s="523"/>
      <c r="Y6" s="110"/>
      <c r="Z6" s="105"/>
      <c r="AA6" s="105"/>
    </row>
    <row r="7" spans="2:29" s="28" customFormat="1" ht="30" customHeight="1">
      <c r="B7" s="111">
        <v>2</v>
      </c>
      <c r="C7" s="514" t="s">
        <v>2</v>
      </c>
      <c r="D7" s="515"/>
      <c r="E7" s="50"/>
      <c r="F7" s="112" t="s">
        <v>3</v>
      </c>
      <c r="G7" s="91"/>
      <c r="H7" s="112" t="s">
        <v>4</v>
      </c>
      <c r="I7" s="91"/>
      <c r="J7" s="112" t="s">
        <v>5</v>
      </c>
      <c r="K7" s="113"/>
      <c r="L7" s="91"/>
      <c r="M7" s="516" t="s">
        <v>30</v>
      </c>
      <c r="N7" s="517"/>
      <c r="O7" s="518"/>
      <c r="P7" s="519"/>
      <c r="Q7" s="519"/>
      <c r="R7" s="519"/>
      <c r="S7" s="519"/>
      <c r="T7" s="519"/>
      <c r="U7" s="519"/>
      <c r="V7" s="519"/>
      <c r="W7" s="519"/>
      <c r="X7" s="520"/>
      <c r="Y7" s="114"/>
      <c r="Z7" s="105"/>
      <c r="AA7" s="105"/>
    </row>
    <row r="8" spans="2:29" s="28" customFormat="1" ht="30" customHeight="1">
      <c r="B8" s="111">
        <v>3</v>
      </c>
      <c r="C8" s="514" t="s">
        <v>2</v>
      </c>
      <c r="D8" s="515"/>
      <c r="E8" s="50"/>
      <c r="F8" s="112" t="s">
        <v>3</v>
      </c>
      <c r="G8" s="91"/>
      <c r="H8" s="112" t="s">
        <v>4</v>
      </c>
      <c r="I8" s="91"/>
      <c r="J8" s="112" t="s">
        <v>5</v>
      </c>
      <c r="K8" s="113"/>
      <c r="L8" s="91"/>
      <c r="M8" s="516" t="s">
        <v>30</v>
      </c>
      <c r="N8" s="517"/>
      <c r="O8" s="518"/>
      <c r="P8" s="519"/>
      <c r="Q8" s="519"/>
      <c r="R8" s="519"/>
      <c r="S8" s="519"/>
      <c r="T8" s="519"/>
      <c r="U8" s="519"/>
      <c r="V8" s="519"/>
      <c r="W8" s="519"/>
      <c r="X8" s="520"/>
      <c r="Y8" s="114"/>
      <c r="Z8" s="105"/>
      <c r="AA8" s="105"/>
    </row>
    <row r="9" spans="2:29" s="28" customFormat="1" ht="30" customHeight="1">
      <c r="B9" s="111">
        <v>4</v>
      </c>
      <c r="C9" s="514" t="s">
        <v>2</v>
      </c>
      <c r="D9" s="515"/>
      <c r="E9" s="50"/>
      <c r="F9" s="112" t="s">
        <v>3</v>
      </c>
      <c r="G9" s="91"/>
      <c r="H9" s="112" t="s">
        <v>4</v>
      </c>
      <c r="I9" s="91"/>
      <c r="J9" s="112" t="s">
        <v>5</v>
      </c>
      <c r="K9" s="113"/>
      <c r="L9" s="91"/>
      <c r="M9" s="516" t="s">
        <v>30</v>
      </c>
      <c r="N9" s="517"/>
      <c r="O9" s="518"/>
      <c r="P9" s="519"/>
      <c r="Q9" s="519"/>
      <c r="R9" s="519"/>
      <c r="S9" s="519"/>
      <c r="T9" s="519"/>
      <c r="U9" s="519"/>
      <c r="V9" s="519"/>
      <c r="W9" s="519"/>
      <c r="X9" s="520"/>
      <c r="Y9" s="114"/>
      <c r="Z9" s="105"/>
      <c r="AA9" s="105"/>
    </row>
    <row r="10" spans="2:29" s="28" customFormat="1" ht="30" customHeight="1">
      <c r="B10" s="111">
        <v>5</v>
      </c>
      <c r="C10" s="514" t="s">
        <v>2</v>
      </c>
      <c r="D10" s="515"/>
      <c r="E10" s="50"/>
      <c r="F10" s="112" t="s">
        <v>3</v>
      </c>
      <c r="G10" s="91"/>
      <c r="H10" s="112" t="s">
        <v>4</v>
      </c>
      <c r="I10" s="91"/>
      <c r="J10" s="112" t="s">
        <v>5</v>
      </c>
      <c r="K10" s="113"/>
      <c r="L10" s="91"/>
      <c r="M10" s="516" t="s">
        <v>30</v>
      </c>
      <c r="N10" s="517"/>
      <c r="O10" s="518"/>
      <c r="P10" s="519"/>
      <c r="Q10" s="519"/>
      <c r="R10" s="519"/>
      <c r="S10" s="519"/>
      <c r="T10" s="519"/>
      <c r="U10" s="519"/>
      <c r="V10" s="519"/>
      <c r="W10" s="519"/>
      <c r="X10" s="520"/>
      <c r="Y10" s="114"/>
      <c r="Z10" s="105"/>
      <c r="AA10" s="105"/>
    </row>
    <row r="11" spans="2:29" s="28" customFormat="1" ht="30" customHeight="1">
      <c r="B11" s="111">
        <v>6</v>
      </c>
      <c r="C11" s="514" t="s">
        <v>2</v>
      </c>
      <c r="D11" s="515"/>
      <c r="E11" s="50"/>
      <c r="F11" s="112" t="s">
        <v>3</v>
      </c>
      <c r="G11" s="91"/>
      <c r="H11" s="112" t="s">
        <v>4</v>
      </c>
      <c r="I11" s="91"/>
      <c r="J11" s="112" t="s">
        <v>5</v>
      </c>
      <c r="K11" s="113"/>
      <c r="L11" s="91"/>
      <c r="M11" s="516" t="s">
        <v>30</v>
      </c>
      <c r="N11" s="517"/>
      <c r="O11" s="518"/>
      <c r="P11" s="519"/>
      <c r="Q11" s="519"/>
      <c r="R11" s="519"/>
      <c r="S11" s="519"/>
      <c r="T11" s="519"/>
      <c r="U11" s="519"/>
      <c r="V11" s="519"/>
      <c r="W11" s="519"/>
      <c r="X11" s="520"/>
      <c r="Y11" s="114"/>
      <c r="Z11" s="105"/>
      <c r="AA11" s="105"/>
    </row>
    <row r="12" spans="2:29" s="28" customFormat="1" ht="30" customHeight="1">
      <c r="B12" s="111">
        <v>7</v>
      </c>
      <c r="C12" s="514" t="s">
        <v>2</v>
      </c>
      <c r="D12" s="515"/>
      <c r="E12" s="50"/>
      <c r="F12" s="112" t="s">
        <v>3</v>
      </c>
      <c r="G12" s="91"/>
      <c r="H12" s="112" t="s">
        <v>4</v>
      </c>
      <c r="I12" s="91"/>
      <c r="J12" s="112" t="s">
        <v>5</v>
      </c>
      <c r="K12" s="113"/>
      <c r="L12" s="91"/>
      <c r="M12" s="516" t="s">
        <v>30</v>
      </c>
      <c r="N12" s="517"/>
      <c r="O12" s="518"/>
      <c r="P12" s="519"/>
      <c r="Q12" s="519"/>
      <c r="R12" s="519"/>
      <c r="S12" s="519"/>
      <c r="T12" s="519"/>
      <c r="U12" s="519"/>
      <c r="V12" s="519"/>
      <c r="W12" s="519"/>
      <c r="X12" s="520"/>
      <c r="Y12" s="114"/>
      <c r="Z12" s="105"/>
      <c r="AA12" s="105"/>
    </row>
    <row r="13" spans="2:29" s="28" customFormat="1" ht="30" customHeight="1">
      <c r="B13" s="111">
        <v>8</v>
      </c>
      <c r="C13" s="514" t="s">
        <v>2</v>
      </c>
      <c r="D13" s="515"/>
      <c r="E13" s="50"/>
      <c r="F13" s="112" t="s">
        <v>3</v>
      </c>
      <c r="G13" s="91"/>
      <c r="H13" s="112" t="s">
        <v>4</v>
      </c>
      <c r="I13" s="91"/>
      <c r="J13" s="112" t="s">
        <v>5</v>
      </c>
      <c r="K13" s="113"/>
      <c r="L13" s="91"/>
      <c r="M13" s="516" t="s">
        <v>30</v>
      </c>
      <c r="N13" s="517"/>
      <c r="O13" s="518"/>
      <c r="P13" s="519"/>
      <c r="Q13" s="519"/>
      <c r="R13" s="519"/>
      <c r="S13" s="519"/>
      <c r="T13" s="519"/>
      <c r="U13" s="519"/>
      <c r="V13" s="519"/>
      <c r="W13" s="519"/>
      <c r="X13" s="520"/>
      <c r="Y13" s="114"/>
      <c r="Z13" s="105"/>
      <c r="AA13" s="105"/>
    </row>
    <row r="14" spans="2:29" s="28" customFormat="1" ht="30" customHeight="1">
      <c r="B14" s="111">
        <v>9</v>
      </c>
      <c r="C14" s="514" t="s">
        <v>2</v>
      </c>
      <c r="D14" s="515"/>
      <c r="E14" s="50"/>
      <c r="F14" s="112" t="s">
        <v>3</v>
      </c>
      <c r="G14" s="91"/>
      <c r="H14" s="112" t="s">
        <v>4</v>
      </c>
      <c r="I14" s="91"/>
      <c r="J14" s="112" t="s">
        <v>5</v>
      </c>
      <c r="K14" s="113"/>
      <c r="L14" s="91"/>
      <c r="M14" s="516" t="s">
        <v>30</v>
      </c>
      <c r="N14" s="517"/>
      <c r="O14" s="518"/>
      <c r="P14" s="519"/>
      <c r="Q14" s="519"/>
      <c r="R14" s="519"/>
      <c r="S14" s="519"/>
      <c r="T14" s="519"/>
      <c r="U14" s="519"/>
      <c r="V14" s="519"/>
      <c r="W14" s="519"/>
      <c r="X14" s="520"/>
      <c r="Y14" s="114"/>
      <c r="Z14" s="105"/>
      <c r="AA14" s="105"/>
    </row>
    <row r="15" spans="2:29" s="28" customFormat="1" ht="30" customHeight="1">
      <c r="B15" s="111">
        <v>10</v>
      </c>
      <c r="C15" s="514" t="s">
        <v>2</v>
      </c>
      <c r="D15" s="515"/>
      <c r="E15" s="50"/>
      <c r="F15" s="112" t="s">
        <v>3</v>
      </c>
      <c r="G15" s="91"/>
      <c r="H15" s="112" t="s">
        <v>4</v>
      </c>
      <c r="I15" s="91"/>
      <c r="J15" s="112" t="s">
        <v>5</v>
      </c>
      <c r="K15" s="113"/>
      <c r="L15" s="91"/>
      <c r="M15" s="516" t="s">
        <v>30</v>
      </c>
      <c r="N15" s="517"/>
      <c r="O15" s="518"/>
      <c r="P15" s="519"/>
      <c r="Q15" s="519"/>
      <c r="R15" s="519"/>
      <c r="S15" s="519"/>
      <c r="T15" s="519"/>
      <c r="U15" s="519"/>
      <c r="V15" s="519"/>
      <c r="W15" s="519"/>
      <c r="X15" s="520"/>
      <c r="Y15" s="114"/>
      <c r="Z15" s="105"/>
      <c r="AA15" s="105"/>
    </row>
    <row r="16" spans="2:29" s="28" customFormat="1" ht="30" customHeight="1">
      <c r="B16" s="111">
        <v>11</v>
      </c>
      <c r="C16" s="514" t="s">
        <v>2</v>
      </c>
      <c r="D16" s="515"/>
      <c r="E16" s="50"/>
      <c r="F16" s="112" t="s">
        <v>3</v>
      </c>
      <c r="G16" s="91"/>
      <c r="H16" s="112" t="s">
        <v>4</v>
      </c>
      <c r="I16" s="91"/>
      <c r="J16" s="112" t="s">
        <v>5</v>
      </c>
      <c r="K16" s="113"/>
      <c r="L16" s="91"/>
      <c r="M16" s="516" t="s">
        <v>30</v>
      </c>
      <c r="N16" s="517"/>
      <c r="O16" s="518"/>
      <c r="P16" s="519"/>
      <c r="Q16" s="519"/>
      <c r="R16" s="519"/>
      <c r="S16" s="519"/>
      <c r="T16" s="519"/>
      <c r="U16" s="519"/>
      <c r="V16" s="519"/>
      <c r="W16" s="519"/>
      <c r="X16" s="520"/>
      <c r="Y16" s="114"/>
      <c r="Z16" s="105"/>
      <c r="AA16" s="105"/>
    </row>
    <row r="17" spans="2:27" s="28" customFormat="1" ht="30" customHeight="1">
      <c r="B17" s="111">
        <v>12</v>
      </c>
      <c r="C17" s="514" t="s">
        <v>2</v>
      </c>
      <c r="D17" s="515"/>
      <c r="E17" s="50"/>
      <c r="F17" s="112" t="s">
        <v>3</v>
      </c>
      <c r="G17" s="91"/>
      <c r="H17" s="112" t="s">
        <v>4</v>
      </c>
      <c r="I17" s="91"/>
      <c r="J17" s="112" t="s">
        <v>5</v>
      </c>
      <c r="K17" s="113"/>
      <c r="L17" s="91"/>
      <c r="M17" s="516" t="s">
        <v>30</v>
      </c>
      <c r="N17" s="517"/>
      <c r="O17" s="518"/>
      <c r="P17" s="519"/>
      <c r="Q17" s="519"/>
      <c r="R17" s="519"/>
      <c r="S17" s="519"/>
      <c r="T17" s="519"/>
      <c r="U17" s="519"/>
      <c r="V17" s="519"/>
      <c r="W17" s="519"/>
      <c r="X17" s="520"/>
      <c r="Y17" s="114"/>
      <c r="Z17" s="105"/>
      <c r="AA17" s="105"/>
    </row>
    <row r="18" spans="2:27" s="28" customFormat="1" ht="30" customHeight="1">
      <c r="B18" s="111">
        <v>13</v>
      </c>
      <c r="C18" s="514" t="s">
        <v>2</v>
      </c>
      <c r="D18" s="515"/>
      <c r="E18" s="50"/>
      <c r="F18" s="112" t="s">
        <v>3</v>
      </c>
      <c r="G18" s="91"/>
      <c r="H18" s="112" t="s">
        <v>4</v>
      </c>
      <c r="I18" s="91"/>
      <c r="J18" s="112" t="s">
        <v>5</v>
      </c>
      <c r="K18" s="113"/>
      <c r="L18" s="91"/>
      <c r="M18" s="516" t="s">
        <v>30</v>
      </c>
      <c r="N18" s="517"/>
      <c r="O18" s="518"/>
      <c r="P18" s="519"/>
      <c r="Q18" s="519"/>
      <c r="R18" s="519"/>
      <c r="S18" s="519"/>
      <c r="T18" s="519"/>
      <c r="U18" s="519"/>
      <c r="V18" s="519"/>
      <c r="W18" s="519"/>
      <c r="X18" s="520"/>
      <c r="Y18" s="114"/>
      <c r="Z18" s="105"/>
      <c r="AA18" s="105"/>
    </row>
    <row r="19" spans="2:27" s="28" customFormat="1" ht="30" customHeight="1">
      <c r="B19" s="111">
        <v>14</v>
      </c>
      <c r="C19" s="514" t="s">
        <v>2</v>
      </c>
      <c r="D19" s="515"/>
      <c r="E19" s="50"/>
      <c r="F19" s="112" t="s">
        <v>3</v>
      </c>
      <c r="G19" s="91"/>
      <c r="H19" s="112" t="s">
        <v>4</v>
      </c>
      <c r="I19" s="91"/>
      <c r="J19" s="112" t="s">
        <v>5</v>
      </c>
      <c r="K19" s="113"/>
      <c r="L19" s="91"/>
      <c r="M19" s="516" t="s">
        <v>30</v>
      </c>
      <c r="N19" s="517"/>
      <c r="O19" s="518"/>
      <c r="P19" s="519"/>
      <c r="Q19" s="519"/>
      <c r="R19" s="519"/>
      <c r="S19" s="519"/>
      <c r="T19" s="519"/>
      <c r="U19" s="519"/>
      <c r="V19" s="519"/>
      <c r="W19" s="519"/>
      <c r="X19" s="520"/>
      <c r="Y19" s="114"/>
      <c r="Z19" s="105"/>
      <c r="AA19" s="105"/>
    </row>
    <row r="20" spans="2:27" s="28" customFormat="1" ht="30" customHeight="1">
      <c r="B20" s="111">
        <v>15</v>
      </c>
      <c r="C20" s="514" t="s">
        <v>2</v>
      </c>
      <c r="D20" s="515"/>
      <c r="E20" s="50"/>
      <c r="F20" s="112" t="s">
        <v>3</v>
      </c>
      <c r="G20" s="91"/>
      <c r="H20" s="112" t="s">
        <v>4</v>
      </c>
      <c r="I20" s="91"/>
      <c r="J20" s="112" t="s">
        <v>5</v>
      </c>
      <c r="K20" s="113"/>
      <c r="L20" s="91"/>
      <c r="M20" s="516" t="s">
        <v>30</v>
      </c>
      <c r="N20" s="517"/>
      <c r="O20" s="518"/>
      <c r="P20" s="519"/>
      <c r="Q20" s="519"/>
      <c r="R20" s="519"/>
      <c r="S20" s="519"/>
      <c r="T20" s="519"/>
      <c r="U20" s="519"/>
      <c r="V20" s="519"/>
      <c r="W20" s="519"/>
      <c r="X20" s="520"/>
      <c r="Y20" s="114"/>
      <c r="Z20" s="105"/>
      <c r="AA20" s="105"/>
    </row>
    <row r="21" spans="2:27" s="28" customFormat="1" ht="30" customHeight="1">
      <c r="B21" s="111">
        <v>16</v>
      </c>
      <c r="C21" s="514" t="s">
        <v>2</v>
      </c>
      <c r="D21" s="515"/>
      <c r="E21" s="50"/>
      <c r="F21" s="112" t="s">
        <v>3</v>
      </c>
      <c r="G21" s="91"/>
      <c r="H21" s="112" t="s">
        <v>4</v>
      </c>
      <c r="I21" s="91"/>
      <c r="J21" s="112" t="s">
        <v>5</v>
      </c>
      <c r="K21" s="113"/>
      <c r="L21" s="91"/>
      <c r="M21" s="516" t="s">
        <v>30</v>
      </c>
      <c r="N21" s="517"/>
      <c r="O21" s="518"/>
      <c r="P21" s="519"/>
      <c r="Q21" s="519"/>
      <c r="R21" s="519"/>
      <c r="S21" s="519"/>
      <c r="T21" s="519"/>
      <c r="U21" s="519"/>
      <c r="V21" s="519"/>
      <c r="W21" s="519"/>
      <c r="X21" s="520"/>
      <c r="Y21" s="114"/>
      <c r="Z21" s="105"/>
      <c r="AA21" s="105"/>
    </row>
    <row r="22" spans="2:27" s="28" customFormat="1" ht="30" customHeight="1">
      <c r="B22" s="111">
        <v>17</v>
      </c>
      <c r="C22" s="514" t="s">
        <v>2</v>
      </c>
      <c r="D22" s="515"/>
      <c r="E22" s="50"/>
      <c r="F22" s="112" t="s">
        <v>3</v>
      </c>
      <c r="G22" s="91"/>
      <c r="H22" s="112" t="s">
        <v>4</v>
      </c>
      <c r="I22" s="91"/>
      <c r="J22" s="112" t="s">
        <v>5</v>
      </c>
      <c r="K22" s="113"/>
      <c r="L22" s="91"/>
      <c r="M22" s="516" t="s">
        <v>30</v>
      </c>
      <c r="N22" s="517"/>
      <c r="O22" s="518"/>
      <c r="P22" s="519"/>
      <c r="Q22" s="519"/>
      <c r="R22" s="519"/>
      <c r="S22" s="519"/>
      <c r="T22" s="519"/>
      <c r="U22" s="519"/>
      <c r="V22" s="519"/>
      <c r="W22" s="519"/>
      <c r="X22" s="520"/>
      <c r="Y22" s="114"/>
      <c r="Z22" s="105"/>
      <c r="AA22" s="105"/>
    </row>
    <row r="23" spans="2:27" s="28" customFormat="1" ht="30" customHeight="1">
      <c r="B23" s="111">
        <v>18</v>
      </c>
      <c r="C23" s="514" t="s">
        <v>2</v>
      </c>
      <c r="D23" s="515"/>
      <c r="E23" s="50"/>
      <c r="F23" s="112" t="s">
        <v>3</v>
      </c>
      <c r="G23" s="91"/>
      <c r="H23" s="112" t="s">
        <v>4</v>
      </c>
      <c r="I23" s="91"/>
      <c r="J23" s="112" t="s">
        <v>5</v>
      </c>
      <c r="K23" s="113"/>
      <c r="L23" s="91"/>
      <c r="M23" s="516" t="s">
        <v>30</v>
      </c>
      <c r="N23" s="517"/>
      <c r="O23" s="518"/>
      <c r="P23" s="519"/>
      <c r="Q23" s="519"/>
      <c r="R23" s="519"/>
      <c r="S23" s="519"/>
      <c r="T23" s="519"/>
      <c r="U23" s="519"/>
      <c r="V23" s="519"/>
      <c r="W23" s="519"/>
      <c r="X23" s="520"/>
      <c r="Y23" s="114"/>
      <c r="Z23" s="105"/>
      <c r="AA23" s="105"/>
    </row>
    <row r="24" spans="2:27" s="28" customFormat="1" ht="30" customHeight="1">
      <c r="B24" s="111">
        <v>19</v>
      </c>
      <c r="C24" s="514" t="s">
        <v>2</v>
      </c>
      <c r="D24" s="515"/>
      <c r="E24" s="50"/>
      <c r="F24" s="112" t="s">
        <v>3</v>
      </c>
      <c r="G24" s="91"/>
      <c r="H24" s="112" t="s">
        <v>4</v>
      </c>
      <c r="I24" s="91"/>
      <c r="J24" s="112" t="s">
        <v>5</v>
      </c>
      <c r="K24" s="113"/>
      <c r="L24" s="91"/>
      <c r="M24" s="516" t="s">
        <v>30</v>
      </c>
      <c r="N24" s="517"/>
      <c r="O24" s="518"/>
      <c r="P24" s="519"/>
      <c r="Q24" s="519"/>
      <c r="R24" s="519"/>
      <c r="S24" s="519"/>
      <c r="T24" s="519"/>
      <c r="U24" s="519"/>
      <c r="V24" s="519"/>
      <c r="W24" s="519"/>
      <c r="X24" s="520"/>
      <c r="Y24" s="114"/>
      <c r="Z24" s="105"/>
      <c r="AA24" s="105"/>
    </row>
    <row r="25" spans="2:27" s="28" customFormat="1" ht="30" customHeight="1">
      <c r="B25" s="111">
        <v>20</v>
      </c>
      <c r="C25" s="514" t="s">
        <v>2</v>
      </c>
      <c r="D25" s="515"/>
      <c r="E25" s="50"/>
      <c r="F25" s="112" t="s">
        <v>3</v>
      </c>
      <c r="G25" s="91"/>
      <c r="H25" s="112" t="s">
        <v>4</v>
      </c>
      <c r="I25" s="91"/>
      <c r="J25" s="112" t="s">
        <v>5</v>
      </c>
      <c r="K25" s="113"/>
      <c r="L25" s="91"/>
      <c r="M25" s="516" t="s">
        <v>30</v>
      </c>
      <c r="N25" s="517"/>
      <c r="O25" s="518"/>
      <c r="P25" s="519"/>
      <c r="Q25" s="519"/>
      <c r="R25" s="519"/>
      <c r="S25" s="519"/>
      <c r="T25" s="519"/>
      <c r="U25" s="519"/>
      <c r="V25" s="519"/>
      <c r="W25" s="519"/>
      <c r="X25" s="520"/>
      <c r="Y25" s="114"/>
      <c r="Z25" s="105"/>
      <c r="AA25" s="105"/>
    </row>
    <row r="26" spans="2:27" s="28" customFormat="1" ht="9.75" customHeight="1">
      <c r="B26" s="205"/>
      <c r="C26" s="83"/>
      <c r="D26" s="83"/>
      <c r="E26" s="83"/>
      <c r="F26" s="83"/>
      <c r="G26" s="83"/>
      <c r="H26" s="83"/>
      <c r="I26" s="83"/>
      <c r="J26" s="83"/>
      <c r="K26" s="83"/>
      <c r="L26" s="83"/>
      <c r="M26" s="205"/>
      <c r="N26" s="205"/>
      <c r="O26" s="83"/>
      <c r="P26" s="83"/>
      <c r="Q26" s="83"/>
      <c r="R26" s="83"/>
      <c r="S26" s="83"/>
      <c r="T26" s="83"/>
      <c r="U26" s="83"/>
      <c r="V26" s="83"/>
      <c r="W26" s="83"/>
      <c r="X26" s="83"/>
      <c r="Y26" s="114"/>
      <c r="Z26" s="105"/>
      <c r="AA26" s="105"/>
    </row>
    <row r="27" spans="2:27" s="28" customFormat="1" ht="18" customHeight="1">
      <c r="B27" s="115" t="s">
        <v>267</v>
      </c>
      <c r="C27" s="116"/>
      <c r="D27" s="117"/>
      <c r="E27" s="117"/>
      <c r="F27" s="117"/>
      <c r="G27" s="117"/>
      <c r="H27" s="117"/>
      <c r="I27" s="117"/>
      <c r="J27" s="117"/>
      <c r="K27" s="118"/>
      <c r="L27" s="118"/>
      <c r="M27" s="118"/>
      <c r="N27" s="118"/>
      <c r="O27" s="118"/>
      <c r="P27" s="118"/>
      <c r="Q27" s="118"/>
      <c r="R27" s="119"/>
      <c r="S27" s="119"/>
      <c r="T27" s="119"/>
      <c r="U27" s="119"/>
      <c r="V27" s="119"/>
      <c r="W27" s="119"/>
      <c r="X27" s="120"/>
      <c r="Y27" s="103"/>
      <c r="Z27" s="105"/>
      <c r="AA27" s="105"/>
    </row>
    <row r="28" spans="2:27" s="28" customFormat="1" ht="18" customHeight="1">
      <c r="B28" s="121"/>
      <c r="C28" s="100"/>
      <c r="D28" s="100"/>
      <c r="E28" s="102"/>
      <c r="F28" s="122"/>
      <c r="G28" s="122"/>
      <c r="H28" s="123"/>
      <c r="I28" s="123"/>
      <c r="J28" s="123"/>
      <c r="K28" s="48"/>
      <c r="L28" s="48"/>
      <c r="M28" s="48"/>
      <c r="N28" s="48"/>
      <c r="O28" s="48"/>
      <c r="P28" s="48"/>
      <c r="Q28" s="48"/>
      <c r="X28" s="124"/>
      <c r="Y28" s="103"/>
      <c r="Z28" s="105"/>
      <c r="AA28" s="105"/>
    </row>
    <row r="29" spans="2:27" ht="18" customHeight="1">
      <c r="B29" s="121"/>
      <c r="C29" s="100"/>
      <c r="D29" s="100"/>
      <c r="E29" s="101"/>
      <c r="F29" s="102"/>
      <c r="G29" s="102"/>
      <c r="H29" s="28"/>
      <c r="I29" s="28"/>
      <c r="J29" s="28"/>
      <c r="K29" s="28"/>
      <c r="L29" s="28"/>
      <c r="M29" s="28"/>
      <c r="N29" s="28"/>
      <c r="O29" s="28"/>
      <c r="P29" s="28"/>
      <c r="Q29" s="28"/>
      <c r="R29" s="28"/>
      <c r="S29" s="28"/>
      <c r="T29" s="28"/>
      <c r="U29" s="28"/>
      <c r="V29" s="28"/>
      <c r="W29" s="28"/>
      <c r="X29" s="124"/>
    </row>
    <row r="30" spans="2:27" ht="11.45" customHeight="1">
      <c r="B30" s="125"/>
      <c r="C30" s="126"/>
      <c r="D30" s="126"/>
      <c r="E30" s="126"/>
      <c r="F30" s="126"/>
      <c r="G30" s="126"/>
      <c r="H30" s="126"/>
      <c r="I30" s="126"/>
      <c r="J30" s="126"/>
      <c r="K30" s="126"/>
      <c r="L30" s="126"/>
      <c r="M30" s="126"/>
      <c r="N30" s="126"/>
      <c r="O30" s="126"/>
      <c r="P30" s="126"/>
      <c r="Q30" s="126"/>
      <c r="R30" s="126"/>
      <c r="S30" s="126"/>
      <c r="T30" s="126"/>
      <c r="U30" s="126"/>
      <c r="V30" s="126"/>
      <c r="W30" s="126"/>
      <c r="X30" s="127"/>
    </row>
    <row r="31" spans="2:27" hidden="1"/>
  </sheetData>
  <sheetProtection algorithmName="SHA-512" hashValue="I5an6QHQ3k4GXmeJDs4GvrHg7GAFEu87UtZ1yeqsHWhrA6FXiPlntnP3h83gPqXYBvYXVDW0TxosGf52korPBA==" saltValue="646PZEBEsw6fonqSPzFe+Q==" spinCount="100000" sheet="1" selectLockedCells="1"/>
  <mergeCells count="66">
    <mergeCell ref="C6:D6"/>
    <mergeCell ref="M6:N6"/>
    <mergeCell ref="O6:X6"/>
    <mergeCell ref="U1:X1"/>
    <mergeCell ref="C5:K5"/>
    <mergeCell ref="L5:N5"/>
    <mergeCell ref="O5:X5"/>
    <mergeCell ref="C3:O3"/>
    <mergeCell ref="C2:N2"/>
    <mergeCell ref="C7:D7"/>
    <mergeCell ref="M7:N7"/>
    <mergeCell ref="O7:X7"/>
    <mergeCell ref="C8:D8"/>
    <mergeCell ref="M8:N8"/>
    <mergeCell ref="O8:X8"/>
    <mergeCell ref="C9:D9"/>
    <mergeCell ref="M9:N9"/>
    <mergeCell ref="O9:X9"/>
    <mergeCell ref="C10:D10"/>
    <mergeCell ref="M10:N10"/>
    <mergeCell ref="O10:X10"/>
    <mergeCell ref="C11:D11"/>
    <mergeCell ref="M11:N11"/>
    <mergeCell ref="O11:X11"/>
    <mergeCell ref="C12:D12"/>
    <mergeCell ref="M12:N12"/>
    <mergeCell ref="O12:X12"/>
    <mergeCell ref="C13:D13"/>
    <mergeCell ref="M13:N13"/>
    <mergeCell ref="O13:X13"/>
    <mergeCell ref="C14:D14"/>
    <mergeCell ref="M14:N14"/>
    <mergeCell ref="O14:X14"/>
    <mergeCell ref="C15:D15"/>
    <mergeCell ref="M15:N15"/>
    <mergeCell ref="O15:X15"/>
    <mergeCell ref="C16:D16"/>
    <mergeCell ref="M16:N16"/>
    <mergeCell ref="O16:X16"/>
    <mergeCell ref="C17:D17"/>
    <mergeCell ref="M17:N17"/>
    <mergeCell ref="O17:X17"/>
    <mergeCell ref="C18:D18"/>
    <mergeCell ref="M18:N18"/>
    <mergeCell ref="O18:X18"/>
    <mergeCell ref="C19:D19"/>
    <mergeCell ref="M19:N19"/>
    <mergeCell ref="O19:X19"/>
    <mergeCell ref="C20:D20"/>
    <mergeCell ref="M20:N20"/>
    <mergeCell ref="O20:X20"/>
    <mergeCell ref="C21:D21"/>
    <mergeCell ref="M21:N21"/>
    <mergeCell ref="O21:X21"/>
    <mergeCell ref="C22:D22"/>
    <mergeCell ref="M22:N22"/>
    <mergeCell ref="O22:X22"/>
    <mergeCell ref="C25:D25"/>
    <mergeCell ref="M25:N25"/>
    <mergeCell ref="O25:X25"/>
    <mergeCell ref="C23:D23"/>
    <mergeCell ref="M23:N23"/>
    <mergeCell ref="O23:X23"/>
    <mergeCell ref="C24:D24"/>
    <mergeCell ref="M24:N24"/>
    <mergeCell ref="O24:X24"/>
  </mergeCells>
  <phoneticPr fontId="10"/>
  <conditionalFormatting sqref="E6">
    <cfRule type="expression" dxfId="138" priority="15">
      <formula>$AC$3=TRUE</formula>
    </cfRule>
    <cfRule type="expression" dxfId="137" priority="16">
      <formula>E6=""</formula>
    </cfRule>
  </conditionalFormatting>
  <conditionalFormatting sqref="G6 I6 L6 O6:X6">
    <cfRule type="expression" dxfId="136" priority="17">
      <formula>$AC$3=TRUE</formula>
    </cfRule>
  </conditionalFormatting>
  <conditionalFormatting sqref="G6">
    <cfRule type="expression" dxfId="135" priority="23">
      <formula>G6=""</formula>
    </cfRule>
  </conditionalFormatting>
  <conditionalFormatting sqref="I6">
    <cfRule type="expression" dxfId="134" priority="22">
      <formula>I6=""</formula>
    </cfRule>
  </conditionalFormatting>
  <conditionalFormatting sqref="L6">
    <cfRule type="expression" dxfId="133" priority="21">
      <formula>L6=""</formula>
    </cfRule>
  </conditionalFormatting>
  <conditionalFormatting sqref="O6:X6">
    <cfRule type="expression" dxfId="132" priority="20">
      <formula>$O$6=""</formula>
    </cfRule>
  </conditionalFormatting>
  <conditionalFormatting sqref="P3 S3">
    <cfRule type="expression" dxfId="131" priority="19">
      <formula>AND($AB$3=FALSE,$AC$3=FALSE)</formula>
    </cfRule>
  </conditionalFormatting>
  <pageMargins left="0.70866141732283472" right="0.70866141732283472" top="0.43307086614173229" bottom="0.74803149606299213" header="0.31496062992125984" footer="0.31496062992125984"/>
  <pageSetup paperSize="9" scale="98" orientation="portrait" blackAndWhite="1" r:id="rId1"/>
  <headerFooter>
    <oddFooter>&amp;C3</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218113" r:id="rId4" name="Check Box 1">
              <controlPr locked="0" defaultSize="0" autoFill="0" autoLine="0" autoPict="0">
                <anchor moveWithCells="1">
                  <from>
                    <xdr:col>15</xdr:col>
                    <xdr:colOff>28575</xdr:colOff>
                    <xdr:row>2</xdr:row>
                    <xdr:rowOff>38100</xdr:rowOff>
                  </from>
                  <to>
                    <xdr:col>15</xdr:col>
                    <xdr:colOff>266700</xdr:colOff>
                    <xdr:row>2</xdr:row>
                    <xdr:rowOff>238125</xdr:rowOff>
                  </to>
                </anchor>
              </controlPr>
            </control>
          </mc:Choice>
        </mc:AlternateContent>
        <mc:AlternateContent xmlns:mc="http://schemas.openxmlformats.org/markup-compatibility/2006">
          <mc:Choice Requires="x14">
            <control shapeId="218114" r:id="rId5" name="Check Box 2">
              <controlPr locked="0" defaultSize="0" autoFill="0" autoLine="0" autoPict="0">
                <anchor moveWithCells="1">
                  <from>
                    <xdr:col>18</xdr:col>
                    <xdr:colOff>57150</xdr:colOff>
                    <xdr:row>2</xdr:row>
                    <xdr:rowOff>47625</xdr:rowOff>
                  </from>
                  <to>
                    <xdr:col>19</xdr:col>
                    <xdr:colOff>19050</xdr:colOff>
                    <xdr:row>2</xdr:row>
                    <xdr:rowOff>247650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3">
        <x14:dataValidation type="list" imeMode="halfAlpha" allowBlank="1" showInputMessage="1" showErrorMessage="1" xr:uid="{D331F8A0-8839-425A-919E-CDFD42986553}">
          <x14:formula1>
            <xm:f>入力規則!$F$3:$F$7</xm:f>
          </x14:formula1>
          <xm:sqref>E6:E25</xm:sqref>
        </x14:dataValidation>
        <x14:dataValidation type="list" allowBlank="1" showInputMessage="1" showErrorMessage="1" xr:uid="{7B81A98C-1B01-47B1-B178-E0DA403487DF}">
          <x14:formula1>
            <xm:f>入力規則!$G$2:$G$13</xm:f>
          </x14:formula1>
          <xm:sqref>G6:G25</xm:sqref>
        </x14:dataValidation>
        <x14:dataValidation type="list" allowBlank="1" showInputMessage="1" showErrorMessage="1" xr:uid="{B98B5A66-95C4-4011-90F3-F61BFB76E84C}">
          <x14:formula1>
            <xm:f>入力規則!$H$2:$H$32</xm:f>
          </x14:formula1>
          <xm:sqref>I6:I25</xm:sqref>
        </x14:dataValidation>
      </x14:dataValidation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B1D812-1711-43B4-AC83-D3CFA2B0269E}">
  <sheetPr>
    <tabColor rgb="FF00B050"/>
    <pageSetUpPr fitToPage="1"/>
  </sheetPr>
  <dimension ref="B1:AT31"/>
  <sheetViews>
    <sheetView showGridLines="0" zoomScaleNormal="100" zoomScaleSheetLayoutView="100" workbookViewId="0">
      <selection activeCell="H6" sqref="H6:O6"/>
    </sheetView>
  </sheetViews>
  <sheetFormatPr defaultColWidth="9" defaultRowHeight="13.5"/>
  <cols>
    <col min="1" max="1" width="1.125" style="28" customWidth="1"/>
    <col min="2" max="2" width="2.375" style="128" customWidth="1"/>
    <col min="3" max="3" width="1.875" style="28" customWidth="1"/>
    <col min="4" max="4" width="3.625" style="28" customWidth="1"/>
    <col min="5" max="5" width="6.25" style="28" customWidth="1"/>
    <col min="6" max="7" width="3.25" style="28" customWidth="1"/>
    <col min="8" max="8" width="2.875" style="28" customWidth="1"/>
    <col min="9" max="13" width="2.125" style="28" customWidth="1"/>
    <col min="14" max="14" width="2" style="28" customWidth="1"/>
    <col min="15" max="15" width="12.625" style="28" customWidth="1"/>
    <col min="16" max="16" width="2" style="28" customWidth="1"/>
    <col min="17" max="17" width="3" style="28" customWidth="1"/>
    <col min="18" max="22" width="2.125" style="28" customWidth="1"/>
    <col min="23" max="25" width="1.625" style="28" customWidth="1"/>
    <col min="26" max="26" width="7.875" style="28" customWidth="1"/>
    <col min="27" max="27" width="24.75" style="130" customWidth="1"/>
    <col min="28" max="28" width="5.5" style="105" customWidth="1"/>
    <col min="29" max="29" width="8.125" style="105" customWidth="1"/>
    <col min="30" max="33" width="9" style="105" hidden="1" customWidth="1"/>
    <col min="34" max="38" width="9" style="28" customWidth="1"/>
    <col min="39" max="39" width="6.25" style="28" customWidth="1"/>
    <col min="40" max="40" width="2.5" style="28" customWidth="1"/>
    <col min="41" max="42" width="9" style="28" customWidth="1"/>
    <col min="43" max="16384" width="9" style="28"/>
  </cols>
  <sheetData>
    <row r="1" spans="2:46" ht="19.5" customHeight="1">
      <c r="X1" s="129"/>
      <c r="Y1" s="563" t="str">
        <f>申１!X1</f>
        <v>令和６年度協力</v>
      </c>
      <c r="Z1" s="563"/>
      <c r="AA1" s="563"/>
    </row>
    <row r="2" spans="2:46" s="48" customFormat="1" ht="19.5" customHeight="1">
      <c r="B2" s="244" t="s">
        <v>95</v>
      </c>
      <c r="C2" s="48" t="s">
        <v>366</v>
      </c>
      <c r="AA2" s="83"/>
      <c r="AB2" s="114"/>
      <c r="AC2" s="114"/>
      <c r="AD2" s="114"/>
      <c r="AE2" s="114"/>
      <c r="AF2" s="114"/>
      <c r="AG2" s="114"/>
      <c r="AH2" s="28"/>
      <c r="AI2" s="28"/>
      <c r="AJ2" s="28"/>
      <c r="AK2" s="28"/>
      <c r="AL2" s="28"/>
      <c r="AM2" s="28"/>
      <c r="AN2" s="28"/>
    </row>
    <row r="3" spans="2:46" s="99" customFormat="1" ht="19.5" customHeight="1">
      <c r="B3" s="256" t="s">
        <v>349</v>
      </c>
      <c r="AA3" s="245"/>
      <c r="AB3" s="246"/>
      <c r="AC3" s="246"/>
      <c r="AD3" s="246"/>
      <c r="AE3" s="246"/>
      <c r="AF3" s="246"/>
      <c r="AG3" s="246"/>
      <c r="AH3" s="28"/>
      <c r="AI3" s="28"/>
      <c r="AJ3" s="28"/>
      <c r="AK3" s="28"/>
      <c r="AL3" s="28"/>
      <c r="AM3" s="28"/>
      <c r="AN3" s="28"/>
      <c r="AO3" s="564"/>
      <c r="AP3" s="564"/>
      <c r="AQ3" s="564"/>
      <c r="AR3" s="564"/>
      <c r="AS3" s="564"/>
      <c r="AT3" s="564"/>
    </row>
    <row r="4" spans="2:46" ht="19.5" customHeight="1">
      <c r="B4" s="131"/>
      <c r="C4" s="99"/>
      <c r="D4" s="99"/>
      <c r="E4" s="99"/>
      <c r="F4" s="99"/>
      <c r="G4" s="99"/>
      <c r="H4" s="99"/>
      <c r="AO4" s="202"/>
      <c r="AP4" s="202"/>
      <c r="AQ4" s="202"/>
      <c r="AR4" s="202"/>
      <c r="AS4" s="202"/>
      <c r="AT4" s="202"/>
    </row>
    <row r="5" spans="2:46" s="123" customFormat="1" ht="26.85" customHeight="1">
      <c r="B5" s="531"/>
      <c r="C5" s="395"/>
      <c r="D5" s="395"/>
      <c r="E5" s="395"/>
      <c r="F5" s="112"/>
      <c r="G5" s="113"/>
      <c r="H5" s="526" t="s">
        <v>269</v>
      </c>
      <c r="I5" s="516"/>
      <c r="J5" s="516"/>
      <c r="K5" s="516"/>
      <c r="L5" s="516"/>
      <c r="M5" s="516"/>
      <c r="N5" s="516"/>
      <c r="O5" s="517"/>
      <c r="P5" s="526" t="s">
        <v>270</v>
      </c>
      <c r="Q5" s="516"/>
      <c r="R5" s="395"/>
      <c r="S5" s="395"/>
      <c r="T5" s="395"/>
      <c r="U5" s="395"/>
      <c r="V5" s="395"/>
      <c r="W5" s="395"/>
      <c r="X5" s="395"/>
      <c r="Y5" s="395"/>
      <c r="Z5" s="396"/>
      <c r="AA5" s="111" t="s">
        <v>271</v>
      </c>
      <c r="AB5" s="132"/>
      <c r="AC5" s="132"/>
      <c r="AD5" s="132"/>
      <c r="AE5" s="132"/>
      <c r="AF5" s="132"/>
      <c r="AG5" s="132"/>
      <c r="AH5" s="28"/>
      <c r="AI5" s="28"/>
      <c r="AJ5" s="28"/>
      <c r="AK5" s="28"/>
      <c r="AL5" s="28"/>
      <c r="AM5" s="28"/>
      <c r="AN5" s="28"/>
    </row>
    <row r="6" spans="2:46" ht="50.1" customHeight="1">
      <c r="B6" s="559" t="s">
        <v>272</v>
      </c>
      <c r="C6" s="559"/>
      <c r="D6" s="559"/>
      <c r="E6" s="559"/>
      <c r="F6" s="400" t="s">
        <v>273</v>
      </c>
      <c r="G6" s="399"/>
      <c r="H6" s="560"/>
      <c r="I6" s="560"/>
      <c r="J6" s="560"/>
      <c r="K6" s="560"/>
      <c r="L6" s="560"/>
      <c r="M6" s="560"/>
      <c r="N6" s="560"/>
      <c r="O6" s="561"/>
      <c r="P6" s="562"/>
      <c r="Q6" s="560"/>
      <c r="R6" s="560"/>
      <c r="S6" s="560"/>
      <c r="T6" s="560"/>
      <c r="U6" s="560"/>
      <c r="V6" s="560"/>
      <c r="W6" s="560"/>
      <c r="X6" s="560"/>
      <c r="Y6" s="560"/>
      <c r="Z6" s="561"/>
      <c r="AA6" s="253"/>
    </row>
    <row r="7" spans="2:46" ht="50.1" customHeight="1">
      <c r="B7" s="559"/>
      <c r="C7" s="559"/>
      <c r="D7" s="559"/>
      <c r="E7" s="559"/>
      <c r="F7" s="450" t="s">
        <v>115</v>
      </c>
      <c r="G7" s="451"/>
      <c r="H7" s="534"/>
      <c r="I7" s="535"/>
      <c r="J7" s="535"/>
      <c r="K7" s="535"/>
      <c r="L7" s="535"/>
      <c r="M7" s="535"/>
      <c r="N7" s="535"/>
      <c r="O7" s="536"/>
      <c r="P7" s="534"/>
      <c r="Q7" s="535"/>
      <c r="R7" s="535"/>
      <c r="S7" s="535"/>
      <c r="T7" s="535"/>
      <c r="U7" s="535"/>
      <c r="V7" s="535"/>
      <c r="W7" s="535"/>
      <c r="X7" s="535"/>
      <c r="Y7" s="535"/>
      <c r="Z7" s="536"/>
      <c r="AA7" s="254"/>
    </row>
    <row r="8" spans="2:46" ht="24.95" customHeight="1">
      <c r="B8" s="483" t="s">
        <v>274</v>
      </c>
      <c r="C8" s="540"/>
      <c r="D8" s="540"/>
      <c r="E8" s="540"/>
      <c r="F8" s="426" t="s">
        <v>273</v>
      </c>
      <c r="G8" s="484"/>
      <c r="H8" s="556" t="s">
        <v>336</v>
      </c>
      <c r="I8" s="557"/>
      <c r="J8" s="557"/>
      <c r="K8" s="557"/>
      <c r="L8" s="557"/>
      <c r="M8" s="557"/>
      <c r="N8" s="557"/>
      <c r="O8" s="558"/>
      <c r="P8" s="556" t="s">
        <v>336</v>
      </c>
      <c r="Q8" s="557"/>
      <c r="R8" s="557"/>
      <c r="S8" s="557"/>
      <c r="T8" s="557"/>
      <c r="U8" s="557"/>
      <c r="V8" s="557"/>
      <c r="W8" s="557"/>
      <c r="X8" s="557"/>
      <c r="Y8" s="557"/>
      <c r="Z8" s="558"/>
      <c r="AA8" s="549"/>
      <c r="AD8" s="106" t="b">
        <v>0</v>
      </c>
      <c r="AE8" s="106" t="b">
        <v>0</v>
      </c>
      <c r="AF8" s="106"/>
      <c r="AG8" s="106"/>
    </row>
    <row r="9" spans="2:46" ht="45" customHeight="1">
      <c r="B9" s="446"/>
      <c r="C9" s="555"/>
      <c r="D9" s="555"/>
      <c r="E9" s="555"/>
      <c r="F9" s="450"/>
      <c r="G9" s="451"/>
      <c r="H9" s="534"/>
      <c r="I9" s="535"/>
      <c r="J9" s="535"/>
      <c r="K9" s="535"/>
      <c r="L9" s="535"/>
      <c r="M9" s="535"/>
      <c r="N9" s="535"/>
      <c r="O9" s="536"/>
      <c r="P9" s="534"/>
      <c r="Q9" s="535"/>
      <c r="R9" s="535"/>
      <c r="S9" s="535"/>
      <c r="T9" s="535"/>
      <c r="U9" s="535"/>
      <c r="V9" s="535"/>
      <c r="W9" s="535"/>
      <c r="X9" s="535"/>
      <c r="Y9" s="535"/>
      <c r="Z9" s="536"/>
      <c r="AA9" s="550"/>
      <c r="AD9" s="106"/>
      <c r="AE9" s="106"/>
      <c r="AF9" s="106"/>
      <c r="AG9" s="106"/>
    </row>
    <row r="10" spans="2:46" ht="24.95" customHeight="1">
      <c r="B10" s="446"/>
      <c r="C10" s="555"/>
      <c r="D10" s="555"/>
      <c r="E10" s="555"/>
      <c r="F10" s="428" t="s">
        <v>115</v>
      </c>
      <c r="G10" s="447"/>
      <c r="H10" s="551" t="s">
        <v>337</v>
      </c>
      <c r="I10" s="552"/>
      <c r="J10" s="552"/>
      <c r="K10" s="552"/>
      <c r="L10" s="552"/>
      <c r="M10" s="552"/>
      <c r="N10" s="552"/>
      <c r="O10" s="553"/>
      <c r="P10" s="551" t="s">
        <v>337</v>
      </c>
      <c r="Q10" s="552"/>
      <c r="R10" s="552"/>
      <c r="S10" s="552"/>
      <c r="T10" s="552"/>
      <c r="U10" s="552"/>
      <c r="V10" s="552"/>
      <c r="W10" s="552"/>
      <c r="X10" s="552"/>
      <c r="Y10" s="552"/>
      <c r="Z10" s="553"/>
      <c r="AA10" s="554"/>
      <c r="AB10" s="114"/>
      <c r="AC10" s="114"/>
      <c r="AD10" s="133" t="b">
        <v>0</v>
      </c>
      <c r="AE10" s="133" t="b">
        <v>0</v>
      </c>
      <c r="AF10" s="106"/>
      <c r="AG10" s="106"/>
    </row>
    <row r="11" spans="2:46" ht="45" customHeight="1">
      <c r="B11" s="542"/>
      <c r="C11" s="543"/>
      <c r="D11" s="543"/>
      <c r="E11" s="543"/>
      <c r="F11" s="450"/>
      <c r="G11" s="451"/>
      <c r="H11" s="534"/>
      <c r="I11" s="535"/>
      <c r="J11" s="535"/>
      <c r="K11" s="535"/>
      <c r="L11" s="535"/>
      <c r="M11" s="535"/>
      <c r="N11" s="535"/>
      <c r="O11" s="536"/>
      <c r="P11" s="534"/>
      <c r="Q11" s="535"/>
      <c r="R11" s="535"/>
      <c r="S11" s="535"/>
      <c r="T11" s="535"/>
      <c r="U11" s="535"/>
      <c r="V11" s="535"/>
      <c r="W11" s="535"/>
      <c r="X11" s="535"/>
      <c r="Y11" s="535"/>
      <c r="Z11" s="536"/>
      <c r="AA11" s="550"/>
      <c r="AB11" s="114"/>
      <c r="AC11" s="114"/>
      <c r="AD11" s="133"/>
      <c r="AE11" s="106"/>
      <c r="AF11" s="106"/>
      <c r="AG11" s="106"/>
    </row>
    <row r="12" spans="2:46" ht="60" customHeight="1">
      <c r="B12" s="531" t="s">
        <v>275</v>
      </c>
      <c r="C12" s="532"/>
      <c r="D12" s="532"/>
      <c r="E12" s="532"/>
      <c r="F12" s="532"/>
      <c r="G12" s="533"/>
      <c r="H12" s="534"/>
      <c r="I12" s="535"/>
      <c r="J12" s="535"/>
      <c r="K12" s="535"/>
      <c r="L12" s="535"/>
      <c r="M12" s="535"/>
      <c r="N12" s="535"/>
      <c r="O12" s="536"/>
      <c r="P12" s="537"/>
      <c r="Q12" s="538"/>
      <c r="R12" s="538"/>
      <c r="S12" s="538"/>
      <c r="T12" s="538"/>
      <c r="U12" s="538"/>
      <c r="V12" s="538"/>
      <c r="W12" s="538"/>
      <c r="X12" s="538"/>
      <c r="Y12" s="538"/>
      <c r="Z12" s="539"/>
      <c r="AA12" s="255"/>
      <c r="AB12" s="134"/>
      <c r="AC12" s="134"/>
      <c r="AD12" s="135"/>
      <c r="AE12" s="136"/>
      <c r="AF12" s="136"/>
      <c r="AG12" s="136"/>
    </row>
    <row r="13" spans="2:46" ht="20.100000000000001" customHeight="1">
      <c r="B13" s="483" t="s">
        <v>276</v>
      </c>
      <c r="C13" s="540"/>
      <c r="D13" s="540"/>
      <c r="E13" s="540"/>
      <c r="F13" s="540"/>
      <c r="G13" s="541"/>
      <c r="H13" s="247"/>
      <c r="I13" s="96" t="s">
        <v>277</v>
      </c>
      <c r="J13" s="97"/>
      <c r="K13" s="257"/>
      <c r="L13" s="97"/>
      <c r="M13" s="96"/>
      <c r="N13" s="97"/>
      <c r="O13" s="97" t="s">
        <v>338</v>
      </c>
      <c r="P13" s="247"/>
      <c r="Q13" s="96" t="s">
        <v>277</v>
      </c>
      <c r="R13" s="97"/>
      <c r="S13" s="97"/>
      <c r="T13" s="97"/>
      <c r="U13" s="97"/>
      <c r="V13" s="96" t="s">
        <v>278</v>
      </c>
      <c r="W13" s="97"/>
      <c r="X13" s="97"/>
      <c r="Y13" s="97"/>
      <c r="Z13" s="258"/>
      <c r="AA13" s="545"/>
      <c r="AB13" s="114"/>
      <c r="AC13" s="114"/>
      <c r="AD13" s="139" t="b">
        <v>0</v>
      </c>
      <c r="AE13" s="140" t="b">
        <v>0</v>
      </c>
      <c r="AF13" s="140" t="b">
        <v>0</v>
      </c>
      <c r="AG13" s="140" t="b">
        <v>0</v>
      </c>
    </row>
    <row r="14" spans="2:46" ht="35.25" customHeight="1">
      <c r="B14" s="542"/>
      <c r="C14" s="543"/>
      <c r="D14" s="543"/>
      <c r="E14" s="543"/>
      <c r="F14" s="543"/>
      <c r="G14" s="544"/>
      <c r="H14" s="546" t="s">
        <v>279</v>
      </c>
      <c r="I14" s="547"/>
      <c r="J14" s="547"/>
      <c r="K14" s="547"/>
      <c r="L14" s="547"/>
      <c r="M14" s="547"/>
      <c r="N14" s="547"/>
      <c r="O14" s="548"/>
      <c r="P14" s="546" t="s">
        <v>279</v>
      </c>
      <c r="Q14" s="547"/>
      <c r="R14" s="547"/>
      <c r="S14" s="547"/>
      <c r="T14" s="547"/>
      <c r="U14" s="547"/>
      <c r="V14" s="547"/>
      <c r="W14" s="547"/>
      <c r="X14" s="547"/>
      <c r="Y14" s="547"/>
      <c r="Z14" s="548"/>
      <c r="AA14" s="545"/>
      <c r="AB14" s="114"/>
      <c r="AC14" s="114"/>
      <c r="AD14" s="141"/>
      <c r="AE14" s="104"/>
      <c r="AF14" s="104"/>
      <c r="AG14" s="106"/>
    </row>
    <row r="15" spans="2:46" ht="24.95" customHeight="1">
      <c r="B15" s="123"/>
      <c r="C15" s="195"/>
      <c r="D15" s="195"/>
      <c r="E15" s="195"/>
      <c r="F15" s="142"/>
      <c r="G15" s="142"/>
      <c r="H15" s="142"/>
      <c r="I15" s="142"/>
      <c r="J15" s="142"/>
      <c r="K15" s="142"/>
      <c r="L15" s="142"/>
      <c r="M15" s="142"/>
      <c r="N15" s="142"/>
      <c r="O15" s="142"/>
      <c r="P15" s="142"/>
      <c r="Q15" s="142"/>
      <c r="R15" s="142"/>
      <c r="S15" s="142"/>
      <c r="T15" s="142"/>
      <c r="U15" s="142"/>
      <c r="V15" s="142"/>
      <c r="W15" s="142"/>
      <c r="X15" s="142"/>
      <c r="Y15" s="142"/>
      <c r="Z15" s="142"/>
      <c r="AA15" s="192"/>
      <c r="AB15" s="114"/>
      <c r="AC15" s="114"/>
      <c r="AD15" s="114"/>
    </row>
    <row r="16" spans="2:46" ht="20.100000000000001" customHeight="1">
      <c r="B16" s="528" t="s">
        <v>280</v>
      </c>
      <c r="C16" s="528"/>
      <c r="D16" s="529" t="s">
        <v>375</v>
      </c>
      <c r="E16" s="529"/>
      <c r="F16" s="529"/>
      <c r="G16" s="529"/>
      <c r="H16" s="529"/>
      <c r="I16" s="529"/>
      <c r="J16" s="529"/>
      <c r="K16" s="529"/>
      <c r="L16" s="529"/>
      <c r="M16" s="529"/>
      <c r="N16" s="529"/>
      <c r="O16" s="529"/>
      <c r="P16" s="529"/>
      <c r="Q16" s="529"/>
      <c r="R16" s="529"/>
      <c r="S16" s="529"/>
      <c r="T16" s="529"/>
      <c r="U16" s="529"/>
      <c r="V16" s="529"/>
      <c r="W16" s="529"/>
      <c r="X16" s="529"/>
      <c r="Y16" s="529"/>
      <c r="Z16" s="529"/>
      <c r="AA16" s="529"/>
    </row>
    <row r="17" spans="2:27" ht="28.5" customHeight="1">
      <c r="B17" s="530" t="s">
        <v>281</v>
      </c>
      <c r="C17" s="530"/>
      <c r="D17" s="528" t="s">
        <v>376</v>
      </c>
      <c r="E17" s="528"/>
      <c r="F17" s="528"/>
      <c r="G17" s="528"/>
      <c r="H17" s="528"/>
      <c r="I17" s="528"/>
      <c r="J17" s="528"/>
      <c r="K17" s="528"/>
      <c r="L17" s="528"/>
      <c r="M17" s="528"/>
      <c r="N17" s="528"/>
      <c r="O17" s="528"/>
      <c r="P17" s="528"/>
      <c r="Q17" s="528"/>
      <c r="R17" s="528"/>
      <c r="S17" s="528"/>
      <c r="T17" s="528"/>
      <c r="U17" s="528"/>
      <c r="V17" s="528"/>
      <c r="W17" s="528"/>
      <c r="X17" s="528"/>
      <c r="Y17" s="528"/>
      <c r="Z17" s="528"/>
      <c r="AA17" s="528"/>
    </row>
    <row r="18" spans="2:27" ht="20.100000000000001" customHeight="1">
      <c r="B18" s="102" t="s">
        <v>282</v>
      </c>
      <c r="C18" s="102"/>
      <c r="D18" s="102" t="s">
        <v>283</v>
      </c>
      <c r="E18" s="102"/>
      <c r="F18" s="102"/>
      <c r="G18" s="102"/>
      <c r="H18" s="102"/>
      <c r="I18" s="102"/>
      <c r="J18" s="102"/>
      <c r="K18" s="102"/>
      <c r="L18" s="102"/>
      <c r="M18" s="102"/>
      <c r="N18" s="102"/>
      <c r="O18" s="102"/>
      <c r="P18" s="102"/>
      <c r="Q18" s="102"/>
      <c r="R18" s="102"/>
      <c r="S18" s="102"/>
      <c r="T18" s="102"/>
      <c r="U18" s="102"/>
      <c r="V18" s="102"/>
      <c r="W18" s="102"/>
      <c r="X18" s="102"/>
      <c r="Y18" s="102"/>
      <c r="Z18" s="102"/>
      <c r="AA18" s="102"/>
    </row>
    <row r="19" spans="2:27" ht="20.100000000000001" customHeight="1">
      <c r="B19" s="102" t="s">
        <v>284</v>
      </c>
      <c r="C19" s="102"/>
      <c r="D19" s="102" t="s">
        <v>285</v>
      </c>
      <c r="E19" s="102"/>
      <c r="F19" s="102"/>
      <c r="G19" s="102"/>
      <c r="H19" s="102"/>
      <c r="I19" s="102"/>
      <c r="J19" s="102"/>
      <c r="K19" s="102"/>
      <c r="L19" s="102"/>
      <c r="M19" s="102"/>
      <c r="N19" s="102"/>
      <c r="O19" s="102"/>
      <c r="P19" s="102"/>
      <c r="Q19" s="102"/>
      <c r="R19" s="102"/>
      <c r="S19" s="102"/>
      <c r="T19" s="102"/>
      <c r="U19" s="102"/>
      <c r="V19" s="102"/>
      <c r="W19" s="102"/>
      <c r="X19" s="102"/>
      <c r="Y19" s="102"/>
      <c r="Z19" s="102"/>
      <c r="AA19" s="102"/>
    </row>
    <row r="20" spans="2:27" ht="20.100000000000001" customHeight="1">
      <c r="B20" s="102"/>
      <c r="C20" s="102"/>
      <c r="D20" s="102"/>
      <c r="E20" s="102"/>
      <c r="F20" s="102"/>
      <c r="G20" s="102"/>
      <c r="H20" s="102"/>
      <c r="I20" s="102"/>
      <c r="J20" s="102"/>
      <c r="K20" s="102"/>
      <c r="L20" s="102"/>
      <c r="M20" s="102"/>
      <c r="N20" s="102"/>
      <c r="O20" s="102"/>
      <c r="P20" s="102"/>
      <c r="Q20" s="102"/>
      <c r="R20" s="102"/>
      <c r="S20" s="102"/>
      <c r="T20" s="102"/>
      <c r="U20" s="102"/>
      <c r="V20" s="102"/>
      <c r="W20" s="102"/>
      <c r="X20" s="102"/>
      <c r="Y20" s="102"/>
      <c r="Z20" s="102"/>
      <c r="AA20" s="102"/>
    </row>
    <row r="21" spans="2:27" ht="22.5" customHeight="1">
      <c r="B21" s="137"/>
      <c r="C21" s="137"/>
      <c r="D21" s="137"/>
      <c r="E21" s="137"/>
      <c r="F21" s="137"/>
      <c r="G21" s="137"/>
      <c r="H21" s="137"/>
      <c r="I21" s="137"/>
      <c r="J21" s="137"/>
      <c r="K21" s="137"/>
      <c r="L21" s="137"/>
      <c r="M21" s="137"/>
      <c r="N21" s="137"/>
      <c r="O21" s="137"/>
      <c r="P21" s="137"/>
      <c r="Q21" s="137"/>
      <c r="R21" s="137"/>
      <c r="S21" s="137"/>
      <c r="T21" s="137"/>
      <c r="U21" s="137"/>
      <c r="V21" s="137"/>
      <c r="W21" s="137"/>
      <c r="X21" s="137"/>
      <c r="Y21" s="137"/>
      <c r="Z21" s="137"/>
      <c r="AA21" s="137"/>
    </row>
    <row r="22" spans="2:27" ht="27" customHeight="1">
      <c r="B22" s="143" t="s">
        <v>286</v>
      </c>
      <c r="C22" s="144"/>
      <c r="D22" s="144"/>
      <c r="E22" s="144"/>
      <c r="F22" s="144"/>
      <c r="G22" s="144"/>
      <c r="H22" s="144"/>
      <c r="I22" s="144"/>
      <c r="J22" s="144"/>
      <c r="K22" s="144"/>
      <c r="L22" s="144"/>
      <c r="M22" s="144"/>
      <c r="N22" s="144"/>
      <c r="O22" s="144"/>
      <c r="P22" s="144"/>
      <c r="Q22" s="144"/>
      <c r="R22" s="144"/>
      <c r="S22" s="144"/>
      <c r="T22" s="144"/>
      <c r="U22" s="144"/>
      <c r="V22" s="144"/>
      <c r="W22" s="144"/>
      <c r="X22" s="144"/>
      <c r="Y22" s="144"/>
      <c r="Z22" s="144"/>
      <c r="AA22" s="145"/>
    </row>
    <row r="23" spans="2:27" ht="23.25" customHeight="1">
      <c r="B23" s="146"/>
      <c r="C23" s="137"/>
      <c r="D23" s="137"/>
      <c r="E23" s="137"/>
      <c r="F23" s="137"/>
      <c r="G23" s="137"/>
      <c r="H23" s="137"/>
      <c r="I23" s="137"/>
      <c r="J23" s="137"/>
      <c r="K23" s="137"/>
      <c r="L23" s="137"/>
      <c r="M23" s="137"/>
      <c r="N23" s="137"/>
      <c r="O23" s="137"/>
      <c r="P23" s="137"/>
      <c r="Q23" s="137"/>
      <c r="R23" s="137"/>
      <c r="S23" s="137"/>
      <c r="T23" s="137"/>
      <c r="U23" s="137"/>
      <c r="V23" s="137"/>
      <c r="W23" s="137"/>
      <c r="X23" s="137"/>
      <c r="Y23" s="137"/>
      <c r="Z23" s="137"/>
      <c r="AA23" s="147"/>
    </row>
    <row r="24" spans="2:27" ht="23.25" customHeight="1">
      <c r="B24" s="146"/>
      <c r="C24" s="137"/>
      <c r="D24" s="137"/>
      <c r="E24" s="137"/>
      <c r="F24" s="137"/>
      <c r="G24" s="137"/>
      <c r="H24" s="137"/>
      <c r="I24" s="137"/>
      <c r="J24" s="137"/>
      <c r="K24" s="137"/>
      <c r="L24" s="137"/>
      <c r="M24" s="137"/>
      <c r="N24" s="137"/>
      <c r="O24" s="137"/>
      <c r="P24" s="137"/>
      <c r="Q24" s="137"/>
      <c r="R24" s="137"/>
      <c r="S24" s="137"/>
      <c r="T24" s="137"/>
      <c r="U24" s="137"/>
      <c r="V24" s="137"/>
      <c r="W24" s="137"/>
      <c r="X24" s="137"/>
      <c r="Y24" s="137"/>
      <c r="Z24" s="137"/>
      <c r="AA24" s="147"/>
    </row>
    <row r="25" spans="2:27" ht="23.25" customHeight="1">
      <c r="B25" s="146"/>
      <c r="C25" s="137"/>
      <c r="D25" s="137"/>
      <c r="E25" s="137"/>
      <c r="F25" s="137"/>
      <c r="G25" s="137"/>
      <c r="H25" s="137"/>
      <c r="I25" s="137"/>
      <c r="J25" s="137"/>
      <c r="K25" s="137"/>
      <c r="L25" s="137"/>
      <c r="M25" s="137"/>
      <c r="N25" s="137"/>
      <c r="O25" s="137"/>
      <c r="P25" s="137"/>
      <c r="Q25" s="137"/>
      <c r="R25" s="137"/>
      <c r="S25" s="137"/>
      <c r="T25" s="137"/>
      <c r="U25" s="137"/>
      <c r="V25" s="137"/>
      <c r="W25" s="137"/>
      <c r="X25" s="137"/>
      <c r="Y25" s="137"/>
      <c r="Z25" s="137"/>
      <c r="AA25" s="147"/>
    </row>
    <row r="26" spans="2:27" ht="17.25" customHeight="1">
      <c r="B26" s="146"/>
      <c r="C26" s="137"/>
      <c r="D26" s="137"/>
      <c r="E26" s="137"/>
      <c r="F26" s="137"/>
      <c r="G26" s="137"/>
      <c r="H26" s="137"/>
      <c r="I26" s="137"/>
      <c r="J26" s="137"/>
      <c r="K26" s="137"/>
      <c r="L26" s="137"/>
      <c r="M26" s="137"/>
      <c r="N26" s="137"/>
      <c r="O26" s="137"/>
      <c r="P26" s="137"/>
      <c r="Q26" s="137"/>
      <c r="R26" s="137"/>
      <c r="S26" s="137"/>
      <c r="T26" s="137"/>
      <c r="U26" s="137"/>
      <c r="V26" s="137"/>
      <c r="W26" s="137"/>
      <c r="X26" s="137"/>
      <c r="Y26" s="137"/>
      <c r="Z26" s="137"/>
      <c r="AA26" s="147"/>
    </row>
    <row r="27" spans="2:27" ht="48" customHeight="1">
      <c r="B27" s="148"/>
      <c r="C27" s="48"/>
      <c r="D27" s="48"/>
      <c r="E27" s="48"/>
      <c r="F27" s="48"/>
      <c r="G27" s="48"/>
      <c r="H27" s="48"/>
      <c r="I27" s="48"/>
      <c r="J27" s="48"/>
      <c r="K27" s="48"/>
      <c r="L27" s="48"/>
      <c r="M27" s="48"/>
      <c r="N27" s="48"/>
      <c r="O27" s="48"/>
      <c r="P27" s="48"/>
      <c r="Q27" s="48"/>
      <c r="R27" s="48"/>
      <c r="S27" s="48"/>
      <c r="T27" s="48"/>
      <c r="AA27" s="149"/>
    </row>
    <row r="28" spans="2:27" ht="17.25" customHeight="1">
      <c r="B28" s="150"/>
      <c r="C28" s="151"/>
      <c r="D28" s="151"/>
      <c r="E28" s="151"/>
      <c r="F28" s="151"/>
      <c r="G28" s="151"/>
      <c r="H28" s="151"/>
      <c r="I28" s="151"/>
      <c r="J28" s="151"/>
      <c r="K28" s="151"/>
      <c r="L28" s="151"/>
      <c r="M28" s="151"/>
      <c r="N28" s="151"/>
      <c r="O28" s="151"/>
      <c r="P28" s="151"/>
      <c r="Q28" s="151"/>
      <c r="R28" s="151"/>
      <c r="S28" s="151"/>
      <c r="T28" s="151"/>
      <c r="U28" s="152"/>
      <c r="V28" s="152"/>
      <c r="W28" s="152"/>
      <c r="X28" s="152"/>
      <c r="Y28" s="152"/>
      <c r="Z28" s="152"/>
      <c r="AA28" s="153"/>
    </row>
    <row r="29" spans="2:27" ht="17.25" customHeight="1">
      <c r="I29" s="48"/>
      <c r="J29" s="48"/>
      <c r="K29" s="48"/>
      <c r="L29" s="48"/>
      <c r="M29" s="48"/>
      <c r="N29" s="48"/>
      <c r="O29" s="48"/>
      <c r="P29" s="48"/>
      <c r="Q29" s="48"/>
      <c r="R29" s="48"/>
      <c r="S29" s="48"/>
      <c r="T29" s="48"/>
    </row>
    <row r="30" spans="2:27" ht="17.25" customHeight="1">
      <c r="I30" s="48"/>
      <c r="J30" s="48"/>
      <c r="K30" s="48"/>
      <c r="L30" s="48"/>
      <c r="M30" s="48"/>
      <c r="N30" s="48"/>
      <c r="O30" s="48"/>
      <c r="P30" s="48"/>
      <c r="Q30" s="48"/>
      <c r="R30" s="48"/>
      <c r="S30" s="48"/>
      <c r="T30" s="48"/>
    </row>
    <row r="31" spans="2:27" ht="17.25" customHeight="1">
      <c r="I31" s="48"/>
      <c r="J31" s="48"/>
      <c r="K31" s="48"/>
      <c r="L31" s="48"/>
      <c r="M31" s="48"/>
      <c r="N31" s="48"/>
      <c r="O31" s="48"/>
      <c r="P31" s="48"/>
      <c r="Q31" s="48"/>
      <c r="R31" s="48"/>
      <c r="S31" s="48"/>
      <c r="T31" s="48"/>
    </row>
  </sheetData>
  <sheetProtection algorithmName="SHA-512" hashValue="nzHAxWSRo0ar1HnR8qvBvAUgejAb1eIHzMT36FWVx4UN1vJbi9DoPxqQhmHAlWCppyrHxgW1Xy5KrTbw8SuNFg==" saltValue="GMyEASHDuv0wKRvvwNWKHw==" spinCount="100000" sheet="1" formatCells="0" formatColumns="0" formatRows="0" selectLockedCells="1"/>
  <mergeCells count="36">
    <mergeCell ref="Y1:AA1"/>
    <mergeCell ref="AO3:AT3"/>
    <mergeCell ref="B5:E5"/>
    <mergeCell ref="H5:O5"/>
    <mergeCell ref="P5:Z5"/>
    <mergeCell ref="H7:O7"/>
    <mergeCell ref="P7:Z7"/>
    <mergeCell ref="B8:E11"/>
    <mergeCell ref="F8:G9"/>
    <mergeCell ref="H8:O8"/>
    <mergeCell ref="P8:Z8"/>
    <mergeCell ref="B6:E7"/>
    <mergeCell ref="F6:G6"/>
    <mergeCell ref="H6:O6"/>
    <mergeCell ref="P6:Z6"/>
    <mergeCell ref="F7:G7"/>
    <mergeCell ref="AA8:AA9"/>
    <mergeCell ref="H9:O9"/>
    <mergeCell ref="P9:Z9"/>
    <mergeCell ref="F10:G11"/>
    <mergeCell ref="H10:O10"/>
    <mergeCell ref="P10:Z10"/>
    <mergeCell ref="AA10:AA11"/>
    <mergeCell ref="H11:O11"/>
    <mergeCell ref="P11:Z11"/>
    <mergeCell ref="B16:C16"/>
    <mergeCell ref="D16:AA16"/>
    <mergeCell ref="B17:C17"/>
    <mergeCell ref="D17:AA17"/>
    <mergeCell ref="B12:G12"/>
    <mergeCell ref="H12:O12"/>
    <mergeCell ref="P12:Z12"/>
    <mergeCell ref="B13:G14"/>
    <mergeCell ref="AA13:AA14"/>
    <mergeCell ref="H14:O14"/>
    <mergeCell ref="P14:Z14"/>
  </mergeCells>
  <phoneticPr fontId="10"/>
  <conditionalFormatting sqref="H12">
    <cfRule type="expression" dxfId="130" priority="28">
      <formula>$H$12=""</formula>
    </cfRule>
  </conditionalFormatting>
  <conditionalFormatting sqref="H6:O6">
    <cfRule type="expression" dxfId="129" priority="46">
      <formula>$H$6=""</formula>
    </cfRule>
  </conditionalFormatting>
  <conditionalFormatting sqref="H7:O7">
    <cfRule type="expression" dxfId="128" priority="47">
      <formula>$H$7=""</formula>
    </cfRule>
  </conditionalFormatting>
  <conditionalFormatting sqref="H8:O8">
    <cfRule type="expression" dxfId="127" priority="6">
      <formula>$H$9&lt;&gt;""</formula>
    </cfRule>
    <cfRule type="expression" dxfId="126" priority="9">
      <formula>$AD$8=FALSE</formula>
    </cfRule>
  </conditionalFormatting>
  <conditionalFormatting sqref="H9:O9">
    <cfRule type="expression" dxfId="125" priority="15">
      <formula>$AD$8=TRUE</formula>
    </cfRule>
    <cfRule type="expression" dxfId="124" priority="24">
      <formula>$H$9=""</formula>
    </cfRule>
  </conditionalFormatting>
  <conditionalFormatting sqref="H10:O10">
    <cfRule type="expression" dxfId="123" priority="4">
      <formula>$H$11&lt;&gt;""</formula>
    </cfRule>
    <cfRule type="expression" dxfId="122" priority="8">
      <formula>$AD$10=FALSE</formula>
    </cfRule>
  </conditionalFormatting>
  <conditionalFormatting sqref="H11:O11">
    <cfRule type="expression" dxfId="121" priority="19">
      <formula>$AD$10=TRUE</formula>
    </cfRule>
    <cfRule type="expression" dxfId="120" priority="20">
      <formula>$H$11=""</formula>
    </cfRule>
  </conditionalFormatting>
  <conditionalFormatting sqref="H13:O14">
    <cfRule type="expression" dxfId="119" priority="29">
      <formula>AND($AD$13=FALSE,$AE$13=FALSE)</formula>
    </cfRule>
  </conditionalFormatting>
  <conditionalFormatting sqref="H9:Z9">
    <cfRule type="expression" dxfId="118" priority="16">
      <formula>AND($H$9&lt;&gt;"",$P$9&lt;&gt;"",$H$9=$P$9)</formula>
    </cfRule>
  </conditionalFormatting>
  <conditionalFormatting sqref="P6:Z6">
    <cfRule type="expression" dxfId="117" priority="43">
      <formula>$P$6=""</formula>
    </cfRule>
  </conditionalFormatting>
  <conditionalFormatting sqref="P7:Z7">
    <cfRule type="expression" dxfId="116" priority="42">
      <formula>$P$7=""</formula>
    </cfRule>
  </conditionalFormatting>
  <conditionalFormatting sqref="P8:Z8">
    <cfRule type="expression" dxfId="115" priority="5">
      <formula>$P$9&lt;&gt;""</formula>
    </cfRule>
    <cfRule type="expression" dxfId="114" priority="10">
      <formula>$AE$8=FALSE</formula>
    </cfRule>
  </conditionalFormatting>
  <conditionalFormatting sqref="P9:Z9">
    <cfRule type="expression" dxfId="113" priority="21">
      <formula>$AE$8=TRUE</formula>
    </cfRule>
    <cfRule type="expression" dxfId="112" priority="22">
      <formula>$P$9=""</formula>
    </cfRule>
  </conditionalFormatting>
  <conditionalFormatting sqref="P10:Z10">
    <cfRule type="expression" dxfId="111" priority="3">
      <formula>$P$11&lt;&gt;""</formula>
    </cfRule>
    <cfRule type="expression" dxfId="110" priority="7">
      <formula>$AE$10=FALSE</formula>
    </cfRule>
  </conditionalFormatting>
  <conditionalFormatting sqref="P11:Z11">
    <cfRule type="expression" dxfId="109" priority="17">
      <formula>$AE$10=TRUE</formula>
    </cfRule>
    <cfRule type="expression" dxfId="108" priority="18">
      <formula>$P$11=""</formula>
    </cfRule>
  </conditionalFormatting>
  <conditionalFormatting sqref="P12:Z12">
    <cfRule type="expression" dxfId="107" priority="45">
      <formula>P$12=""</formula>
    </cfRule>
  </conditionalFormatting>
  <conditionalFormatting sqref="P13:Z14">
    <cfRule type="expression" dxfId="106" priority="44">
      <formula>AND($AF$13=FALSE,$AG$13=FALSE)</formula>
    </cfRule>
  </conditionalFormatting>
  <conditionalFormatting sqref="AA6">
    <cfRule type="expression" dxfId="105" priority="39">
      <formula>AND($H$6="",$P$6="")</formula>
    </cfRule>
    <cfRule type="expression" dxfId="104" priority="40">
      <formula>$H$6=$P$6</formula>
    </cfRule>
    <cfRule type="expression" dxfId="103" priority="41">
      <formula>$AA$6=""</formula>
    </cfRule>
  </conditionalFormatting>
  <conditionalFormatting sqref="AA7">
    <cfRule type="expression" dxfId="102" priority="33">
      <formula>AND($H$7="",$P$7="")</formula>
    </cfRule>
    <cfRule type="expression" dxfId="101" priority="34">
      <formula>$H$7=$P$7</formula>
    </cfRule>
    <cfRule type="expression" dxfId="100" priority="35">
      <formula>$AA$7=""</formula>
    </cfRule>
  </conditionalFormatting>
  <conditionalFormatting sqref="AA8">
    <cfRule type="expression" dxfId="99" priority="13">
      <formula>OR(AND($AD$8=TRUE,$AE$8=TRUE),AND($H$9&lt;&gt;"",$P$9&lt;&gt;"",$H$9=$P$9))</formula>
    </cfRule>
    <cfRule type="expression" dxfId="98" priority="14">
      <formula>$AA$8=""</formula>
    </cfRule>
  </conditionalFormatting>
  <conditionalFormatting sqref="AA10">
    <cfRule type="expression" dxfId="97" priority="11">
      <formula>OR(AND($AD$10=TRUE,$AE$10=TRUE),AND($H$11&lt;&gt;"",$P$11&lt;&gt;"",$H$11=$P$11))</formula>
    </cfRule>
    <cfRule type="expression" dxfId="96" priority="12">
      <formula>$AA$10=""</formula>
    </cfRule>
  </conditionalFormatting>
  <conditionalFormatting sqref="AA12">
    <cfRule type="expression" dxfId="95" priority="30">
      <formula>AND($H$12="",$P$12="")</formula>
    </cfRule>
    <cfRule type="expression" dxfId="94" priority="31">
      <formula>$H$12=$P$12</formula>
    </cfRule>
    <cfRule type="expression" dxfId="93" priority="32">
      <formula>$AA$12=""</formula>
    </cfRule>
  </conditionalFormatting>
  <conditionalFormatting sqref="AA13">
    <cfRule type="expression" dxfId="92" priority="27">
      <formula>$AA$13=""</formula>
    </cfRule>
  </conditionalFormatting>
  <conditionalFormatting sqref="AA13:AA14">
    <cfRule type="expression" dxfId="91" priority="25">
      <formula>AND($AE$13=TRUE,$AG$13=TRUE)</formula>
    </cfRule>
    <cfRule type="expression" dxfId="90" priority="26">
      <formula>AND($AD$13=TRUE,$AF$13=TRUE)</formula>
    </cfRule>
  </conditionalFormatting>
  <pageMargins left="0.70866141732283472" right="0.70866141732283472" top="0.43307086614173229" bottom="0.74803149606299213" header="0.31496062992125984" footer="0.31496062992125984"/>
  <pageSetup paperSize="9" scale="85" orientation="portrait" blackAndWhite="1" r:id="rId1"/>
  <headerFooter>
    <oddFooter>&amp;C&amp;12 4</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238593" r:id="rId4" name="Check Box 1">
              <controlPr locked="0" defaultSize="0" autoFill="0" autoLine="0" autoPict="0">
                <anchor moveWithCells="1">
                  <from>
                    <xdr:col>15</xdr:col>
                    <xdr:colOff>28575</xdr:colOff>
                    <xdr:row>12</xdr:row>
                    <xdr:rowOff>47625</xdr:rowOff>
                  </from>
                  <to>
                    <xdr:col>16</xdr:col>
                    <xdr:colOff>95250</xdr:colOff>
                    <xdr:row>12</xdr:row>
                    <xdr:rowOff>219075</xdr:rowOff>
                  </to>
                </anchor>
              </controlPr>
            </control>
          </mc:Choice>
        </mc:AlternateContent>
        <mc:AlternateContent xmlns:mc="http://schemas.openxmlformats.org/markup-compatibility/2006">
          <mc:Choice Requires="x14">
            <control shapeId="238594" r:id="rId5" name="Check Box 2">
              <controlPr locked="0" defaultSize="0" autoFill="0" autoLine="0" autoPict="0">
                <anchor moveWithCells="1">
                  <from>
                    <xdr:col>19</xdr:col>
                    <xdr:colOff>133350</xdr:colOff>
                    <xdr:row>12</xdr:row>
                    <xdr:rowOff>28575</xdr:rowOff>
                  </from>
                  <to>
                    <xdr:col>21</xdr:col>
                    <xdr:colOff>47625</xdr:colOff>
                    <xdr:row>12</xdr:row>
                    <xdr:rowOff>238125</xdr:rowOff>
                  </to>
                </anchor>
              </controlPr>
            </control>
          </mc:Choice>
        </mc:AlternateContent>
        <mc:AlternateContent xmlns:mc="http://schemas.openxmlformats.org/markup-compatibility/2006">
          <mc:Choice Requires="x14">
            <control shapeId="238595" r:id="rId6" name="Check Box 3">
              <controlPr locked="0" defaultSize="0" autoFill="0" autoLine="0" autoPict="0">
                <anchor moveWithCells="1">
                  <from>
                    <xdr:col>7</xdr:col>
                    <xdr:colOff>28575</xdr:colOff>
                    <xdr:row>12</xdr:row>
                    <xdr:rowOff>28575</xdr:rowOff>
                  </from>
                  <to>
                    <xdr:col>8</xdr:col>
                    <xdr:colOff>28575</xdr:colOff>
                    <xdr:row>13</xdr:row>
                    <xdr:rowOff>9525</xdr:rowOff>
                  </to>
                </anchor>
              </controlPr>
            </control>
          </mc:Choice>
        </mc:AlternateContent>
        <mc:AlternateContent xmlns:mc="http://schemas.openxmlformats.org/markup-compatibility/2006">
          <mc:Choice Requires="x14">
            <control shapeId="238596" r:id="rId7" name="Check Box 4">
              <controlPr locked="0" defaultSize="0" autoFill="0" autoLine="0" autoPict="0">
                <anchor moveWithCells="1">
                  <from>
                    <xdr:col>12</xdr:col>
                    <xdr:colOff>85725</xdr:colOff>
                    <xdr:row>12</xdr:row>
                    <xdr:rowOff>9525</xdr:rowOff>
                  </from>
                  <to>
                    <xdr:col>13</xdr:col>
                    <xdr:colOff>142875</xdr:colOff>
                    <xdr:row>12</xdr:row>
                    <xdr:rowOff>238125</xdr:rowOff>
                  </to>
                </anchor>
              </controlPr>
            </control>
          </mc:Choice>
        </mc:AlternateContent>
        <mc:AlternateContent xmlns:mc="http://schemas.openxmlformats.org/markup-compatibility/2006">
          <mc:Choice Requires="x14">
            <control shapeId="238597" r:id="rId8" name="Check Box 5">
              <controlPr defaultSize="0" autoFill="0" autoLine="0" autoPict="0">
                <anchor moveWithCells="1">
                  <from>
                    <xdr:col>7</xdr:col>
                    <xdr:colOff>47625</xdr:colOff>
                    <xdr:row>7</xdr:row>
                    <xdr:rowOff>28575</xdr:rowOff>
                  </from>
                  <to>
                    <xdr:col>8</xdr:col>
                    <xdr:colOff>66675</xdr:colOff>
                    <xdr:row>7</xdr:row>
                    <xdr:rowOff>276225</xdr:rowOff>
                  </to>
                </anchor>
              </controlPr>
            </control>
          </mc:Choice>
        </mc:AlternateContent>
        <mc:AlternateContent xmlns:mc="http://schemas.openxmlformats.org/markup-compatibility/2006">
          <mc:Choice Requires="x14">
            <control shapeId="238598" r:id="rId9" name="Check Box 6">
              <controlPr defaultSize="0" autoFill="0" autoLine="0" autoPict="0">
                <anchor moveWithCells="1">
                  <from>
                    <xdr:col>15</xdr:col>
                    <xdr:colOff>57150</xdr:colOff>
                    <xdr:row>7</xdr:row>
                    <xdr:rowOff>19050</xdr:rowOff>
                  </from>
                  <to>
                    <xdr:col>16</xdr:col>
                    <xdr:colOff>161925</xdr:colOff>
                    <xdr:row>7</xdr:row>
                    <xdr:rowOff>266700</xdr:rowOff>
                  </to>
                </anchor>
              </controlPr>
            </control>
          </mc:Choice>
        </mc:AlternateContent>
        <mc:AlternateContent xmlns:mc="http://schemas.openxmlformats.org/markup-compatibility/2006">
          <mc:Choice Requires="x14">
            <control shapeId="238599" r:id="rId10" name="Check Box 7">
              <controlPr defaultSize="0" autoFill="0" autoLine="0" autoPict="0">
                <anchor moveWithCells="1">
                  <from>
                    <xdr:col>7</xdr:col>
                    <xdr:colOff>47625</xdr:colOff>
                    <xdr:row>9</xdr:row>
                    <xdr:rowOff>28575</xdr:rowOff>
                  </from>
                  <to>
                    <xdr:col>8</xdr:col>
                    <xdr:colOff>76200</xdr:colOff>
                    <xdr:row>9</xdr:row>
                    <xdr:rowOff>276225</xdr:rowOff>
                  </to>
                </anchor>
              </controlPr>
            </control>
          </mc:Choice>
        </mc:AlternateContent>
        <mc:AlternateContent xmlns:mc="http://schemas.openxmlformats.org/markup-compatibility/2006">
          <mc:Choice Requires="x14">
            <control shapeId="238600" r:id="rId11" name="Check Box 8">
              <controlPr defaultSize="0" autoFill="0" autoLine="0" autoPict="0">
                <anchor moveWithCells="1">
                  <from>
                    <xdr:col>15</xdr:col>
                    <xdr:colOff>66675</xdr:colOff>
                    <xdr:row>9</xdr:row>
                    <xdr:rowOff>28575</xdr:rowOff>
                  </from>
                  <to>
                    <xdr:col>16</xdr:col>
                    <xdr:colOff>161925</xdr:colOff>
                    <xdr:row>9</xdr:row>
                    <xdr:rowOff>276225</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8A2A98-5C10-403F-9129-7563EC6E8713}">
  <sheetPr>
    <tabColor rgb="FF00B050"/>
    <pageSetUpPr fitToPage="1"/>
  </sheetPr>
  <dimension ref="B1:BG41"/>
  <sheetViews>
    <sheetView showGridLines="0" zoomScaleNormal="100" zoomScaleSheetLayoutView="100" workbookViewId="0">
      <selection activeCell="R21" sqref="R21:V21"/>
    </sheetView>
  </sheetViews>
  <sheetFormatPr defaultColWidth="9" defaultRowHeight="13.5"/>
  <cols>
    <col min="1" max="1" width="1.125" style="28" customWidth="1"/>
    <col min="2" max="2" width="2.625" style="28" customWidth="1"/>
    <col min="3" max="3" width="3.625" style="128" customWidth="1"/>
    <col min="4" max="4" width="12.125" style="128" customWidth="1"/>
    <col min="5" max="5" width="2.625" style="28" customWidth="1"/>
    <col min="6" max="6" width="3.625" style="28" customWidth="1"/>
    <col min="7" max="7" width="4.5" style="28" customWidth="1"/>
    <col min="8" max="9" width="3.625" style="28" customWidth="1"/>
    <col min="10" max="10" width="2.375" style="28" customWidth="1"/>
    <col min="11" max="11" width="1.75" style="289" customWidth="1"/>
    <col min="12" max="13" width="3.625" style="28" customWidth="1"/>
    <col min="14" max="14" width="5.125" style="28" customWidth="1"/>
    <col min="15" max="15" width="2.625" style="28" customWidth="1"/>
    <col min="16" max="16" width="3.625" style="28" customWidth="1"/>
    <col min="17" max="17" width="4.5" style="28" customWidth="1"/>
    <col min="18" max="18" width="3.625" style="28" customWidth="1"/>
    <col min="19" max="19" width="4" style="28" customWidth="1"/>
    <col min="20" max="20" width="2.75" style="28" customWidth="1"/>
    <col min="21" max="21" width="1.75" style="288" customWidth="1"/>
    <col min="22" max="22" width="3.625" style="28" customWidth="1"/>
    <col min="23" max="23" width="3.625" style="289" customWidth="1"/>
    <col min="24" max="24" width="5.125" style="28" customWidth="1"/>
    <col min="25" max="25" width="5.625" style="28" customWidth="1"/>
    <col min="26" max="28" width="2.625" style="28" customWidth="1"/>
    <col min="29" max="33" width="1.625" style="28" customWidth="1"/>
    <col min="34" max="34" width="36.375" style="154" customWidth="1"/>
    <col min="35" max="35" width="5.625" style="304" customWidth="1"/>
    <col min="36" max="40" width="5.875" style="304" hidden="1" customWidth="1"/>
    <col min="41" max="41" width="5.625" style="304" customWidth="1"/>
    <col min="42" max="43" width="5.625" style="105" customWidth="1"/>
    <col min="44" max="16384" width="9" style="28"/>
  </cols>
  <sheetData>
    <row r="1" spans="2:59">
      <c r="O1" s="631"/>
      <c r="P1" s="631"/>
      <c r="Q1" s="631"/>
      <c r="R1" s="631"/>
      <c r="S1" s="631"/>
      <c r="T1" s="631"/>
      <c r="U1" s="631"/>
      <c r="V1" s="631"/>
      <c r="W1" s="295"/>
      <c r="X1" s="196"/>
      <c r="AA1" s="632" t="str">
        <f>申１!X1</f>
        <v>令和６年度協力</v>
      </c>
      <c r="AB1" s="632"/>
      <c r="AC1" s="632"/>
      <c r="AD1" s="632"/>
      <c r="AE1" s="632"/>
      <c r="AF1" s="632"/>
      <c r="AG1" s="632"/>
    </row>
    <row r="2" spans="2:59" ht="16.5" customHeight="1">
      <c r="B2" s="28">
        <v>6</v>
      </c>
      <c r="C2" s="28" t="s">
        <v>367</v>
      </c>
      <c r="D2" s="48"/>
      <c r="E2" s="48"/>
      <c r="F2" s="48"/>
      <c r="G2" s="48"/>
      <c r="H2" s="48"/>
      <c r="I2" s="48"/>
      <c r="J2" s="48"/>
      <c r="K2" s="288"/>
      <c r="L2" s="48"/>
      <c r="M2" s="48"/>
      <c r="N2" s="48"/>
      <c r="O2" s="48"/>
      <c r="P2" s="48"/>
      <c r="Q2" s="196"/>
      <c r="R2" s="196"/>
      <c r="S2" s="196"/>
    </row>
    <row r="3" spans="2:59" ht="21.75" customHeight="1">
      <c r="B3" s="99" t="s">
        <v>287</v>
      </c>
      <c r="C3" s="155"/>
      <c r="O3" s="156"/>
      <c r="P3" s="156"/>
      <c r="Q3" s="156"/>
      <c r="R3" s="156"/>
      <c r="S3" s="156"/>
    </row>
    <row r="4" spans="2:59" ht="26.25" customHeight="1">
      <c r="B4" s="531"/>
      <c r="C4" s="395"/>
      <c r="D4" s="395"/>
      <c r="E4" s="526" t="s">
        <v>339</v>
      </c>
      <c r="F4" s="516"/>
      <c r="G4" s="516"/>
      <c r="H4" s="516"/>
      <c r="I4" s="516"/>
      <c r="J4" s="516"/>
      <c r="K4" s="516"/>
      <c r="L4" s="516"/>
      <c r="M4" s="516"/>
      <c r="N4" s="517"/>
      <c r="O4" s="526" t="s">
        <v>270</v>
      </c>
      <c r="P4" s="516"/>
      <c r="Q4" s="516"/>
      <c r="R4" s="516"/>
      <c r="S4" s="516"/>
      <c r="T4" s="516"/>
      <c r="U4" s="516"/>
      <c r="V4" s="516"/>
      <c r="W4" s="516"/>
      <c r="X4" s="517"/>
      <c r="Y4" s="526" t="s">
        <v>288</v>
      </c>
      <c r="Z4" s="516"/>
      <c r="AA4" s="516"/>
      <c r="AB4" s="516"/>
      <c r="AC4" s="516"/>
      <c r="AD4" s="516"/>
      <c r="AE4" s="516"/>
      <c r="AF4" s="516"/>
      <c r="AG4" s="517"/>
      <c r="AJ4" s="305"/>
      <c r="AK4" s="305"/>
      <c r="AL4" s="305"/>
      <c r="AM4" s="305"/>
      <c r="AN4" s="305"/>
      <c r="AO4" s="305"/>
      <c r="AP4" s="157"/>
    </row>
    <row r="5" spans="2:59" s="48" customFormat="1" ht="33.75" customHeight="1">
      <c r="B5" s="191">
        <v>1</v>
      </c>
      <c r="C5" s="559" t="s">
        <v>24</v>
      </c>
      <c r="D5" s="559"/>
      <c r="E5" s="622"/>
      <c r="F5" s="623"/>
      <c r="G5" s="623"/>
      <c r="H5" s="623"/>
      <c r="I5" s="623"/>
      <c r="J5" s="623"/>
      <c r="K5" s="623"/>
      <c r="L5" s="623"/>
      <c r="M5" s="623"/>
      <c r="N5" s="624"/>
      <c r="O5" s="622"/>
      <c r="P5" s="623"/>
      <c r="Q5" s="623"/>
      <c r="R5" s="623"/>
      <c r="S5" s="623"/>
      <c r="T5" s="623"/>
      <c r="U5" s="623"/>
      <c r="V5" s="623"/>
      <c r="W5" s="623"/>
      <c r="X5" s="624"/>
      <c r="Y5" s="625"/>
      <c r="Z5" s="626"/>
      <c r="AA5" s="626"/>
      <c r="AB5" s="626"/>
      <c r="AC5" s="626"/>
      <c r="AD5" s="626"/>
      <c r="AE5" s="626"/>
      <c r="AF5" s="626"/>
      <c r="AG5" s="627"/>
      <c r="AH5" s="158"/>
      <c r="AI5" s="306"/>
      <c r="AJ5" s="307"/>
      <c r="AK5" s="307"/>
      <c r="AL5" s="307"/>
      <c r="AM5" s="307"/>
      <c r="AN5" s="307"/>
      <c r="AO5" s="307"/>
      <c r="AP5" s="159"/>
      <c r="AQ5" s="114"/>
    </row>
    <row r="6" spans="2:59" s="48" customFormat="1" ht="33.75" customHeight="1">
      <c r="B6" s="191">
        <v>2</v>
      </c>
      <c r="C6" s="559" t="s">
        <v>289</v>
      </c>
      <c r="D6" s="559"/>
      <c r="E6" s="628"/>
      <c r="F6" s="629"/>
      <c r="G6" s="629"/>
      <c r="H6" s="629"/>
      <c r="I6" s="629"/>
      <c r="J6" s="629"/>
      <c r="K6" s="629"/>
      <c r="L6" s="629"/>
      <c r="M6" s="629"/>
      <c r="N6" s="630"/>
      <c r="O6" s="628"/>
      <c r="P6" s="629"/>
      <c r="Q6" s="629"/>
      <c r="R6" s="629"/>
      <c r="S6" s="629"/>
      <c r="T6" s="629"/>
      <c r="U6" s="629"/>
      <c r="V6" s="629"/>
      <c r="W6" s="629"/>
      <c r="X6" s="630"/>
      <c r="Y6" s="625"/>
      <c r="Z6" s="626"/>
      <c r="AA6" s="626"/>
      <c r="AB6" s="626"/>
      <c r="AC6" s="626"/>
      <c r="AD6" s="626"/>
      <c r="AE6" s="626"/>
      <c r="AF6" s="626"/>
      <c r="AG6" s="627"/>
      <c r="AH6" s="160"/>
      <c r="AI6" s="306"/>
      <c r="AJ6" s="308"/>
      <c r="AK6" s="308"/>
      <c r="AL6" s="308"/>
      <c r="AM6" s="308"/>
      <c r="AN6" s="308"/>
      <c r="AO6" s="308"/>
      <c r="AP6" s="161"/>
      <c r="AQ6" s="161"/>
    </row>
    <row r="7" spans="2:59" s="48" customFormat="1" ht="26.25" customHeight="1">
      <c r="B7" s="601">
        <v>3</v>
      </c>
      <c r="C7" s="483" t="s">
        <v>25</v>
      </c>
      <c r="D7" s="540"/>
      <c r="E7" s="259"/>
      <c r="F7" s="280" t="s">
        <v>351</v>
      </c>
      <c r="G7" s="51"/>
      <c r="H7" s="279"/>
      <c r="I7" s="51" t="s">
        <v>117</v>
      </c>
      <c r="J7" s="51"/>
      <c r="K7" s="51"/>
      <c r="L7" s="257"/>
      <c r="M7" s="257"/>
      <c r="N7" s="257"/>
      <c r="O7" s="259"/>
      <c r="P7" s="280" t="s">
        <v>351</v>
      </c>
      <c r="Q7" s="51"/>
      <c r="R7" s="279"/>
      <c r="S7" s="51" t="s">
        <v>117</v>
      </c>
      <c r="T7" s="51"/>
      <c r="U7" s="257"/>
      <c r="V7" s="257"/>
      <c r="W7" s="257"/>
      <c r="X7" s="269"/>
      <c r="Y7" s="609"/>
      <c r="Z7" s="610"/>
      <c r="AA7" s="610"/>
      <c r="AB7" s="610"/>
      <c r="AC7" s="610"/>
      <c r="AD7" s="610"/>
      <c r="AE7" s="610"/>
      <c r="AF7" s="610"/>
      <c r="AG7" s="611"/>
      <c r="AH7" s="590" t="str">
        <f>IF(OR(AND(AJ7=TRUE,AM7=TRUE),AND(AK7=TRUE,AL8=TRUE),AND(AJ7=TRUE,AL8=TRUE),AND(AJ7=TRUE,AL9=TRUE)),"！！申請不可！！休業前と復帰後の雇用形態が異なる場合は申請不可となります。","")</f>
        <v/>
      </c>
      <c r="AI7" s="306"/>
      <c r="AJ7" s="309" t="b">
        <v>0</v>
      </c>
      <c r="AK7" s="309" t="b">
        <v>0</v>
      </c>
      <c r="AL7" s="309" t="b">
        <v>0</v>
      </c>
      <c r="AM7" s="309" t="b">
        <v>0</v>
      </c>
      <c r="AN7" s="309"/>
      <c r="AO7" s="307"/>
      <c r="AP7" s="161"/>
      <c r="AQ7" s="161"/>
    </row>
    <row r="8" spans="2:59" s="48" customFormat="1" ht="27" customHeight="1">
      <c r="B8" s="592"/>
      <c r="C8" s="446"/>
      <c r="D8" s="555"/>
      <c r="E8" s="179"/>
      <c r="F8" s="281" t="s">
        <v>352</v>
      </c>
      <c r="G8" s="282"/>
      <c r="H8" s="282"/>
      <c r="I8" s="282"/>
      <c r="J8" s="283"/>
      <c r="K8" s="283"/>
      <c r="L8" s="284"/>
      <c r="M8" s="284"/>
      <c r="N8" s="278"/>
      <c r="O8" s="179"/>
      <c r="P8" s="281" t="s">
        <v>354</v>
      </c>
      <c r="Q8" s="282"/>
      <c r="R8" s="282"/>
      <c r="S8" s="282"/>
      <c r="T8" s="283"/>
      <c r="U8" s="296"/>
      <c r="V8" s="284"/>
      <c r="W8" s="284"/>
      <c r="X8" s="278"/>
      <c r="Y8" s="612"/>
      <c r="Z8" s="613"/>
      <c r="AA8" s="613"/>
      <c r="AB8" s="613"/>
      <c r="AC8" s="613"/>
      <c r="AD8" s="613"/>
      <c r="AE8" s="613"/>
      <c r="AF8" s="613"/>
      <c r="AG8" s="614"/>
      <c r="AH8" s="590"/>
      <c r="AI8" s="306"/>
      <c r="AJ8" s="309" t="b">
        <v>0</v>
      </c>
      <c r="AK8" s="309"/>
      <c r="AL8" s="309" t="b">
        <v>0</v>
      </c>
      <c r="AM8" s="309"/>
      <c r="AN8" s="309"/>
      <c r="AO8" s="307"/>
      <c r="AP8" s="161"/>
      <c r="AQ8" s="161"/>
    </row>
    <row r="9" spans="2:59" s="48" customFormat="1" ht="27" customHeight="1">
      <c r="B9" s="592"/>
      <c r="C9" s="446"/>
      <c r="D9" s="555"/>
      <c r="E9" s="285"/>
      <c r="F9" s="471" t="s">
        <v>355</v>
      </c>
      <c r="G9" s="471"/>
      <c r="H9" s="473"/>
      <c r="I9" s="473"/>
      <c r="J9" s="473"/>
      <c r="K9" s="473"/>
      <c r="L9" s="473"/>
      <c r="M9" s="473"/>
      <c r="N9" s="286" t="s">
        <v>27</v>
      </c>
      <c r="O9" s="285"/>
      <c r="P9" s="618" t="s">
        <v>353</v>
      </c>
      <c r="Q9" s="618"/>
      <c r="R9" s="473"/>
      <c r="S9" s="473"/>
      <c r="T9" s="473"/>
      <c r="U9" s="473"/>
      <c r="V9" s="473"/>
      <c r="W9" s="291"/>
      <c r="X9" s="286" t="s">
        <v>27</v>
      </c>
      <c r="Y9" s="612"/>
      <c r="Z9" s="613"/>
      <c r="AA9" s="613"/>
      <c r="AB9" s="613"/>
      <c r="AC9" s="613"/>
      <c r="AD9" s="613"/>
      <c r="AE9" s="613"/>
      <c r="AF9" s="613"/>
      <c r="AG9" s="614"/>
      <c r="AH9" s="163"/>
      <c r="AI9" s="306"/>
      <c r="AJ9" s="309" t="b">
        <v>0</v>
      </c>
      <c r="AK9" s="309"/>
      <c r="AL9" s="309" t="b">
        <v>0</v>
      </c>
      <c r="AM9" s="309"/>
      <c r="AN9" s="309"/>
      <c r="AO9" s="307"/>
      <c r="AP9" s="161"/>
      <c r="AQ9" s="161"/>
    </row>
    <row r="10" spans="2:59" s="48" customFormat="1" ht="39" customHeight="1">
      <c r="B10" s="393"/>
      <c r="C10" s="542"/>
      <c r="D10" s="543"/>
      <c r="E10" s="619" t="s">
        <v>340</v>
      </c>
      <c r="F10" s="620"/>
      <c r="G10" s="620"/>
      <c r="H10" s="620"/>
      <c r="I10" s="620"/>
      <c r="J10" s="620"/>
      <c r="K10" s="620"/>
      <c r="L10" s="620"/>
      <c r="M10" s="620"/>
      <c r="N10" s="620"/>
      <c r="O10" s="620"/>
      <c r="P10" s="620"/>
      <c r="Q10" s="620"/>
      <c r="R10" s="620"/>
      <c r="S10" s="620"/>
      <c r="T10" s="620"/>
      <c r="U10" s="620"/>
      <c r="V10" s="620"/>
      <c r="W10" s="620"/>
      <c r="X10" s="621"/>
      <c r="Y10" s="615"/>
      <c r="Z10" s="616"/>
      <c r="AA10" s="616"/>
      <c r="AB10" s="616"/>
      <c r="AC10" s="616"/>
      <c r="AD10" s="616"/>
      <c r="AE10" s="616"/>
      <c r="AF10" s="616"/>
      <c r="AG10" s="617"/>
      <c r="AH10" s="164"/>
      <c r="AI10" s="306"/>
      <c r="AJ10" s="309" t="b">
        <v>0</v>
      </c>
      <c r="AK10" s="309"/>
      <c r="AL10" s="309"/>
      <c r="AM10" s="309"/>
      <c r="AN10" s="309"/>
      <c r="AO10" s="307"/>
      <c r="AP10" s="159"/>
      <c r="AQ10" s="114"/>
    </row>
    <row r="11" spans="2:59" s="123" customFormat="1" ht="26.25" customHeight="1">
      <c r="B11" s="601">
        <v>4</v>
      </c>
      <c r="C11" s="483" t="s">
        <v>290</v>
      </c>
      <c r="D11" s="540"/>
      <c r="E11" s="179"/>
      <c r="F11" s="123" t="s">
        <v>291</v>
      </c>
      <c r="G11" s="43"/>
      <c r="H11" s="123" t="s">
        <v>292</v>
      </c>
      <c r="I11" s="43"/>
      <c r="J11" s="114" t="s">
        <v>297</v>
      </c>
      <c r="K11" s="114" t="s">
        <v>361</v>
      </c>
      <c r="L11" s="597"/>
      <c r="M11" s="597"/>
      <c r="N11" s="180" t="s">
        <v>362</v>
      </c>
      <c r="O11" s="179"/>
      <c r="P11" s="123" t="s">
        <v>291</v>
      </c>
      <c r="Q11" s="43"/>
      <c r="R11" s="123" t="s">
        <v>292</v>
      </c>
      <c r="S11" s="43"/>
      <c r="T11" s="114" t="s">
        <v>297</v>
      </c>
      <c r="U11" s="31" t="s">
        <v>361</v>
      </c>
      <c r="V11" s="608"/>
      <c r="W11" s="608"/>
      <c r="X11" s="301" t="s">
        <v>362</v>
      </c>
      <c r="Y11" s="572"/>
      <c r="Z11" s="573"/>
      <c r="AA11" s="573"/>
      <c r="AB11" s="573"/>
      <c r="AC11" s="573"/>
      <c r="AD11" s="573"/>
      <c r="AE11" s="573"/>
      <c r="AF11" s="573"/>
      <c r="AG11" s="574"/>
      <c r="AH11" s="165"/>
      <c r="AI11" s="310"/>
      <c r="AJ11" s="311" t="b">
        <v>0</v>
      </c>
      <c r="AK11" s="311" t="b">
        <v>0</v>
      </c>
      <c r="AL11" s="311" t="b">
        <v>0</v>
      </c>
      <c r="AM11" s="311"/>
      <c r="AN11" s="311"/>
      <c r="AO11" s="312"/>
      <c r="AP11" s="132"/>
      <c r="AQ11" s="132"/>
    </row>
    <row r="12" spans="2:59" s="123" customFormat="1" ht="26.25" customHeight="1">
      <c r="B12" s="393"/>
      <c r="C12" s="542"/>
      <c r="D12" s="543"/>
      <c r="E12" s="261"/>
      <c r="F12" s="471" t="s">
        <v>293</v>
      </c>
      <c r="G12" s="471"/>
      <c r="H12" s="471"/>
      <c r="I12" s="473"/>
      <c r="J12" s="473"/>
      <c r="K12" s="291"/>
      <c r="L12" s="262" t="s">
        <v>294</v>
      </c>
      <c r="M12" s="262"/>
      <c r="N12" s="263"/>
      <c r="O12" s="261"/>
      <c r="P12" s="471" t="s">
        <v>293</v>
      </c>
      <c r="Q12" s="471"/>
      <c r="R12" s="471"/>
      <c r="S12" s="473"/>
      <c r="T12" s="473"/>
      <c r="U12" s="262" t="s">
        <v>295</v>
      </c>
      <c r="V12" s="262"/>
      <c r="W12" s="262"/>
      <c r="X12" s="263"/>
      <c r="Y12" s="575"/>
      <c r="Z12" s="576"/>
      <c r="AA12" s="576"/>
      <c r="AB12" s="576"/>
      <c r="AC12" s="576"/>
      <c r="AD12" s="576"/>
      <c r="AE12" s="576"/>
      <c r="AF12" s="576"/>
      <c r="AG12" s="577"/>
      <c r="AH12" s="164"/>
      <c r="AI12" s="310"/>
      <c r="AJ12" s="311" t="b">
        <v>0</v>
      </c>
      <c r="AK12" s="311" t="b">
        <v>0</v>
      </c>
      <c r="AL12" s="311" t="b">
        <v>0</v>
      </c>
      <c r="AM12" s="311"/>
      <c r="AN12" s="311"/>
      <c r="AO12" s="312"/>
      <c r="AP12" s="132"/>
      <c r="AQ12" s="132"/>
    </row>
    <row r="13" spans="2:59" s="48" customFormat="1" ht="26.25" customHeight="1">
      <c r="B13" s="601">
        <v>5</v>
      </c>
      <c r="C13" s="483" t="s">
        <v>296</v>
      </c>
      <c r="D13" s="540"/>
      <c r="E13" s="259"/>
      <c r="F13" s="260" t="s">
        <v>82</v>
      </c>
      <c r="G13" s="33"/>
      <c r="H13" s="260" t="s">
        <v>114</v>
      </c>
      <c r="I13" s="33"/>
      <c r="J13" s="51" t="s">
        <v>81</v>
      </c>
      <c r="K13" s="51"/>
      <c r="L13" s="260"/>
      <c r="M13" s="51" t="s">
        <v>297</v>
      </c>
      <c r="N13" s="52"/>
      <c r="O13" s="259"/>
      <c r="P13" s="260" t="s">
        <v>82</v>
      </c>
      <c r="Q13" s="33"/>
      <c r="R13" s="260" t="s">
        <v>298</v>
      </c>
      <c r="S13" s="33"/>
      <c r="T13" s="51" t="s">
        <v>81</v>
      </c>
      <c r="U13" s="51"/>
      <c r="V13" s="292" t="s">
        <v>363</v>
      </c>
      <c r="W13" s="51"/>
      <c r="X13" s="52"/>
      <c r="Y13" s="572"/>
      <c r="Z13" s="573"/>
      <c r="AA13" s="573"/>
      <c r="AB13" s="573"/>
      <c r="AC13" s="573"/>
      <c r="AD13" s="573"/>
      <c r="AE13" s="573"/>
      <c r="AF13" s="573"/>
      <c r="AG13" s="574"/>
      <c r="AH13" s="166"/>
      <c r="AI13" s="310"/>
      <c r="AJ13" s="311" t="b">
        <v>0</v>
      </c>
      <c r="AK13" s="311" t="b">
        <v>0</v>
      </c>
      <c r="AL13" s="311" t="b">
        <v>0</v>
      </c>
      <c r="AM13" s="311" t="b">
        <v>0</v>
      </c>
      <c r="AN13" s="311"/>
      <c r="AO13" s="312"/>
      <c r="AP13" s="114"/>
      <c r="AQ13" s="132"/>
      <c r="AR13" s="123"/>
      <c r="AS13" s="123"/>
      <c r="AT13" s="123"/>
      <c r="AU13" s="28"/>
      <c r="AV13" s="123"/>
      <c r="AW13" s="28"/>
      <c r="AX13" s="28"/>
      <c r="AY13" s="123"/>
      <c r="AZ13" s="28"/>
      <c r="BA13" s="28"/>
      <c r="BB13" s="123"/>
      <c r="BC13" s="123"/>
      <c r="BD13" s="123"/>
      <c r="BE13" s="123"/>
      <c r="BF13" s="123"/>
      <c r="BG13" s="123"/>
    </row>
    <row r="14" spans="2:59" s="48" customFormat="1" ht="26.25" customHeight="1">
      <c r="B14" s="592"/>
      <c r="C14" s="446"/>
      <c r="D14" s="555"/>
      <c r="E14" s="596"/>
      <c r="F14" s="597"/>
      <c r="G14" s="48" t="s">
        <v>299</v>
      </c>
      <c r="H14" s="598"/>
      <c r="I14" s="598"/>
      <c r="J14" s="48" t="s">
        <v>300</v>
      </c>
      <c r="K14" s="288"/>
      <c r="L14" s="123"/>
      <c r="M14" s="123"/>
      <c r="N14" s="249"/>
      <c r="O14" s="596"/>
      <c r="P14" s="597"/>
      <c r="Q14" s="48" t="s">
        <v>299</v>
      </c>
      <c r="R14" s="598"/>
      <c r="S14" s="598"/>
      <c r="T14" s="48" t="s">
        <v>300</v>
      </c>
      <c r="U14" s="288"/>
      <c r="V14" s="123"/>
      <c r="W14" s="287"/>
      <c r="X14" s="249"/>
      <c r="Y14" s="584"/>
      <c r="Z14" s="585"/>
      <c r="AA14" s="585"/>
      <c r="AB14" s="585"/>
      <c r="AC14" s="585"/>
      <c r="AD14" s="585"/>
      <c r="AE14" s="585"/>
      <c r="AF14" s="585"/>
      <c r="AG14" s="586"/>
      <c r="AH14" s="158"/>
      <c r="AI14" s="310"/>
      <c r="AJ14" s="311" t="b">
        <v>0</v>
      </c>
      <c r="AK14" s="311" t="b">
        <v>0</v>
      </c>
      <c r="AL14" s="311" t="b">
        <v>0</v>
      </c>
      <c r="AM14" s="311" t="b">
        <v>0</v>
      </c>
      <c r="AN14" s="311"/>
      <c r="AO14" s="307"/>
      <c r="AP14" s="114"/>
      <c r="AQ14" s="132"/>
      <c r="AR14" s="123"/>
      <c r="AS14" s="123"/>
      <c r="AT14" s="123"/>
      <c r="AU14" s="28"/>
      <c r="AV14" s="123"/>
      <c r="AW14" s="28"/>
      <c r="AX14" s="28"/>
      <c r="AY14" s="123"/>
      <c r="AZ14" s="28"/>
      <c r="BA14" s="28"/>
      <c r="BB14" s="123"/>
      <c r="BC14" s="123"/>
      <c r="BD14" s="123"/>
      <c r="BE14" s="123"/>
      <c r="BF14" s="123"/>
      <c r="BG14" s="123"/>
    </row>
    <row r="15" spans="2:59" s="48" customFormat="1" ht="26.25" customHeight="1">
      <c r="B15" s="607"/>
      <c r="C15" s="542"/>
      <c r="D15" s="543"/>
      <c r="E15" s="56" t="s">
        <v>301</v>
      </c>
      <c r="F15" s="471" t="s">
        <v>302</v>
      </c>
      <c r="G15" s="471"/>
      <c r="H15" s="597"/>
      <c r="I15" s="597"/>
      <c r="J15" s="63" t="s">
        <v>303</v>
      </c>
      <c r="K15" s="290"/>
      <c r="L15" s="63"/>
      <c r="M15" s="63"/>
      <c r="N15" s="264"/>
      <c r="O15" s="56" t="s">
        <v>301</v>
      </c>
      <c r="P15" s="471" t="s">
        <v>302</v>
      </c>
      <c r="Q15" s="471"/>
      <c r="R15" s="473"/>
      <c r="S15" s="473"/>
      <c r="T15" s="63" t="s">
        <v>303</v>
      </c>
      <c r="U15" s="290"/>
      <c r="V15" s="63"/>
      <c r="W15" s="290"/>
      <c r="X15" s="264"/>
      <c r="Y15" s="575"/>
      <c r="Z15" s="576"/>
      <c r="AA15" s="576"/>
      <c r="AB15" s="576"/>
      <c r="AC15" s="576"/>
      <c r="AD15" s="576"/>
      <c r="AE15" s="576"/>
      <c r="AF15" s="576"/>
      <c r="AG15" s="577"/>
      <c r="AH15" s="167"/>
      <c r="AI15" s="310"/>
      <c r="AJ15" s="311"/>
      <c r="AK15" s="311"/>
      <c r="AL15" s="311"/>
      <c r="AM15" s="311"/>
      <c r="AN15" s="311"/>
      <c r="AO15" s="307"/>
      <c r="AP15" s="114"/>
      <c r="AQ15" s="114"/>
    </row>
    <row r="16" spans="2:59" s="48" customFormat="1" ht="26.25" customHeight="1">
      <c r="B16" s="601">
        <v>6</v>
      </c>
      <c r="C16" s="483" t="s">
        <v>350</v>
      </c>
      <c r="D16" s="540"/>
      <c r="E16" s="265" t="s">
        <v>304</v>
      </c>
      <c r="F16" s="257" t="s">
        <v>305</v>
      </c>
      <c r="G16" s="266"/>
      <c r="H16" s="257"/>
      <c r="I16" s="266"/>
      <c r="J16" s="257" t="s">
        <v>278</v>
      </c>
      <c r="K16" s="257"/>
      <c r="L16" s="266"/>
      <c r="M16" s="266"/>
      <c r="N16" s="267"/>
      <c r="O16" s="268" t="s">
        <v>306</v>
      </c>
      <c r="P16" s="257" t="s">
        <v>305</v>
      </c>
      <c r="Q16" s="257"/>
      <c r="R16" s="257"/>
      <c r="S16" s="257"/>
      <c r="T16" s="257" t="s">
        <v>278</v>
      </c>
      <c r="U16" s="257"/>
      <c r="V16" s="257"/>
      <c r="W16" s="257"/>
      <c r="X16" s="269"/>
      <c r="Y16" s="572"/>
      <c r="Z16" s="573"/>
      <c r="AA16" s="573"/>
      <c r="AB16" s="573"/>
      <c r="AC16" s="573"/>
      <c r="AD16" s="573"/>
      <c r="AE16" s="573"/>
      <c r="AF16" s="573"/>
      <c r="AG16" s="574"/>
      <c r="AH16" s="158"/>
      <c r="AI16" s="310"/>
      <c r="AJ16" s="311" t="b">
        <v>0</v>
      </c>
      <c r="AK16" s="311" t="b">
        <v>0</v>
      </c>
      <c r="AL16" s="311" t="b">
        <v>0</v>
      </c>
      <c r="AM16" s="311" t="b">
        <v>0</v>
      </c>
      <c r="AN16" s="311"/>
      <c r="AO16" s="307"/>
      <c r="AP16" s="114"/>
      <c r="AQ16" s="114"/>
    </row>
    <row r="17" spans="2:43" s="48" customFormat="1" ht="26.25" customHeight="1">
      <c r="B17" s="592"/>
      <c r="C17" s="446"/>
      <c r="D17" s="555"/>
      <c r="E17" s="602" t="s">
        <v>307</v>
      </c>
      <c r="F17" s="528"/>
      <c r="G17" s="528"/>
      <c r="H17" s="528"/>
      <c r="I17" s="528"/>
      <c r="J17" s="528"/>
      <c r="K17" s="528"/>
      <c r="L17" s="528"/>
      <c r="M17" s="528"/>
      <c r="N17" s="603"/>
      <c r="O17" s="602" t="s">
        <v>308</v>
      </c>
      <c r="P17" s="528"/>
      <c r="Q17" s="528"/>
      <c r="R17" s="528"/>
      <c r="S17" s="528"/>
      <c r="T17" s="528"/>
      <c r="U17" s="528"/>
      <c r="V17" s="528"/>
      <c r="W17" s="528"/>
      <c r="X17" s="603"/>
      <c r="Y17" s="584"/>
      <c r="Z17" s="585"/>
      <c r="AA17" s="585"/>
      <c r="AB17" s="585"/>
      <c r="AC17" s="585"/>
      <c r="AD17" s="585"/>
      <c r="AE17" s="585"/>
      <c r="AF17" s="585"/>
      <c r="AG17" s="586"/>
      <c r="AH17" s="158"/>
      <c r="AI17" s="310"/>
      <c r="AJ17" s="311"/>
      <c r="AK17" s="311"/>
      <c r="AL17" s="311"/>
      <c r="AM17" s="311"/>
      <c r="AN17" s="311"/>
      <c r="AO17" s="307"/>
      <c r="AP17" s="114"/>
      <c r="AQ17" s="114"/>
    </row>
    <row r="18" spans="2:43" s="48" customFormat="1" ht="26.25" customHeight="1">
      <c r="B18" s="393"/>
      <c r="C18" s="542"/>
      <c r="D18" s="543"/>
      <c r="E18" s="604" t="s">
        <v>309</v>
      </c>
      <c r="F18" s="605"/>
      <c r="G18" s="605"/>
      <c r="H18" s="270" t="s">
        <v>310</v>
      </c>
      <c r="I18" s="606"/>
      <c r="J18" s="606"/>
      <c r="K18" s="606"/>
      <c r="L18" s="63" t="s">
        <v>311</v>
      </c>
      <c r="M18" s="63"/>
      <c r="N18" s="63"/>
      <c r="O18" s="604" t="s">
        <v>309</v>
      </c>
      <c r="P18" s="605"/>
      <c r="Q18" s="605"/>
      <c r="R18" s="270" t="s">
        <v>310</v>
      </c>
      <c r="S18" s="606"/>
      <c r="T18" s="606"/>
      <c r="U18" s="290" t="s">
        <v>311</v>
      </c>
      <c r="V18" s="63"/>
      <c r="W18" s="290"/>
      <c r="X18" s="63"/>
      <c r="Y18" s="575"/>
      <c r="Z18" s="576"/>
      <c r="AA18" s="576"/>
      <c r="AB18" s="576"/>
      <c r="AC18" s="576"/>
      <c r="AD18" s="576"/>
      <c r="AE18" s="576"/>
      <c r="AF18" s="576"/>
      <c r="AG18" s="577"/>
      <c r="AH18" s="168"/>
      <c r="AI18" s="306"/>
      <c r="AJ18" s="309"/>
      <c r="AK18" s="309"/>
      <c r="AL18" s="309"/>
      <c r="AM18" s="309"/>
      <c r="AN18" s="309"/>
      <c r="AO18" s="307"/>
      <c r="AP18" s="114"/>
      <c r="AQ18" s="114"/>
    </row>
    <row r="19" spans="2:43" s="48" customFormat="1" ht="26.25" customHeight="1">
      <c r="B19" s="197"/>
      <c r="C19" s="193"/>
      <c r="D19" s="194"/>
      <c r="E19" s="599" t="s">
        <v>312</v>
      </c>
      <c r="F19" s="600"/>
      <c r="G19" s="600"/>
      <c r="H19" s="600"/>
      <c r="I19" s="138"/>
      <c r="J19" s="138"/>
      <c r="K19" s="138"/>
      <c r="L19" s="138"/>
      <c r="M19" s="138"/>
      <c r="N19" s="162"/>
      <c r="O19" s="599" t="s">
        <v>312</v>
      </c>
      <c r="P19" s="600"/>
      <c r="Q19" s="600"/>
      <c r="R19" s="600"/>
      <c r="S19" s="138"/>
      <c r="T19" s="138"/>
      <c r="U19" s="138"/>
      <c r="V19" s="138"/>
      <c r="W19" s="138"/>
      <c r="X19" s="162"/>
      <c r="Y19" s="572"/>
      <c r="Z19" s="573"/>
      <c r="AA19" s="573"/>
      <c r="AB19" s="573"/>
      <c r="AC19" s="573"/>
      <c r="AD19" s="573"/>
      <c r="AE19" s="573"/>
      <c r="AF19" s="573"/>
      <c r="AG19" s="574"/>
      <c r="AH19" s="591" t="str">
        <f>IF(OR(AND($AJ$20=TRUE,$AK$21=TRUE),AND($AJ$20=TRUE,$AL$21=TRUE),AND($AJ$20=TRUE,$AN$21=TRUE),AND($AM$20=TRUE,$AJ$21=TRUE),AND($AM$20=TRUE,$AK$21=TRUE),AND($AM$20=TRUE,$AL$21=TRUE),AND($AM$20=TRUE,$AN$21=TRUE),AND($AK$20=TRUE,$AL$21=TRUE)),"※給与形態が休業前・復帰後で異なっています。その場合、就業規則や労使協定、労働協約等での規定が必要です。ない場合は申請不可となります。","")</f>
        <v/>
      </c>
      <c r="AI19" s="306"/>
      <c r="AJ19" s="309"/>
      <c r="AK19" s="309"/>
      <c r="AL19" s="309"/>
      <c r="AM19" s="309"/>
      <c r="AN19" s="309"/>
      <c r="AO19" s="307"/>
      <c r="AP19" s="114"/>
      <c r="AQ19" s="114"/>
    </row>
    <row r="20" spans="2:43" s="48" customFormat="1" ht="26.25" customHeight="1">
      <c r="B20" s="592">
        <v>7</v>
      </c>
      <c r="C20" s="446" t="s">
        <v>313</v>
      </c>
      <c r="D20" s="555"/>
      <c r="E20" s="271"/>
      <c r="F20" s="341" t="s">
        <v>314</v>
      </c>
      <c r="G20" s="341"/>
      <c r="H20" s="341" t="s">
        <v>315</v>
      </c>
      <c r="I20" s="341"/>
      <c r="J20" s="341" t="s">
        <v>316</v>
      </c>
      <c r="K20" s="341"/>
      <c r="L20" s="341"/>
      <c r="M20" s="341" t="s">
        <v>317</v>
      </c>
      <c r="N20" s="342"/>
      <c r="O20" s="271"/>
      <c r="P20" s="341" t="s">
        <v>314</v>
      </c>
      <c r="Q20" s="341"/>
      <c r="R20" s="341" t="s">
        <v>315</v>
      </c>
      <c r="S20" s="341"/>
      <c r="T20" s="392" t="s">
        <v>316</v>
      </c>
      <c r="U20" s="392"/>
      <c r="V20" s="341" t="s">
        <v>370</v>
      </c>
      <c r="W20" s="341"/>
      <c r="X20" s="342"/>
      <c r="Y20" s="584"/>
      <c r="Z20" s="585"/>
      <c r="AA20" s="585"/>
      <c r="AB20" s="585"/>
      <c r="AC20" s="585"/>
      <c r="AD20" s="585"/>
      <c r="AE20" s="585"/>
      <c r="AF20" s="585"/>
      <c r="AG20" s="586"/>
      <c r="AH20" s="591"/>
      <c r="AI20" s="306"/>
      <c r="AJ20" s="311" t="b">
        <v>0</v>
      </c>
      <c r="AK20" s="311" t="b">
        <v>0</v>
      </c>
      <c r="AL20" s="311" t="b">
        <v>0</v>
      </c>
      <c r="AM20" s="311" t="b">
        <v>0</v>
      </c>
      <c r="AN20" s="311" t="b">
        <v>0</v>
      </c>
      <c r="AO20" s="307"/>
      <c r="AP20" s="114"/>
      <c r="AQ20" s="114"/>
    </row>
    <row r="21" spans="2:43" s="48" customFormat="1" ht="26.25" customHeight="1">
      <c r="B21" s="592"/>
      <c r="C21" s="446"/>
      <c r="D21" s="555"/>
      <c r="E21" s="593" t="s">
        <v>356</v>
      </c>
      <c r="F21" s="594"/>
      <c r="G21" s="594"/>
      <c r="H21" s="595"/>
      <c r="I21" s="595"/>
      <c r="J21" s="595"/>
      <c r="K21" s="595"/>
      <c r="L21" s="595"/>
      <c r="M21" s="595"/>
      <c r="N21" s="248" t="s">
        <v>357</v>
      </c>
      <c r="O21" s="593" t="s">
        <v>356</v>
      </c>
      <c r="P21" s="594"/>
      <c r="Q21" s="594"/>
      <c r="R21" s="595"/>
      <c r="S21" s="595"/>
      <c r="T21" s="595"/>
      <c r="U21" s="595"/>
      <c r="V21" s="595"/>
      <c r="W21" s="294"/>
      <c r="X21" s="248" t="s">
        <v>357</v>
      </c>
      <c r="Y21" s="575"/>
      <c r="Z21" s="576"/>
      <c r="AA21" s="576"/>
      <c r="AB21" s="576"/>
      <c r="AC21" s="576"/>
      <c r="AD21" s="576"/>
      <c r="AE21" s="576"/>
      <c r="AF21" s="576"/>
      <c r="AG21" s="577"/>
      <c r="AH21" s="591"/>
      <c r="AI21" s="306"/>
      <c r="AJ21" s="311" t="b">
        <v>0</v>
      </c>
      <c r="AK21" s="311" t="b">
        <v>0</v>
      </c>
      <c r="AL21" s="311" t="b">
        <v>0</v>
      </c>
      <c r="AM21" s="311" t="b">
        <v>0</v>
      </c>
      <c r="AN21" s="311" t="b">
        <v>0</v>
      </c>
      <c r="AO21" s="307"/>
      <c r="AP21" s="114"/>
      <c r="AQ21" s="114"/>
    </row>
    <row r="22" spans="2:43" s="123" customFormat="1" ht="26.25" customHeight="1">
      <c r="B22" s="592"/>
      <c r="C22" s="446"/>
      <c r="D22" s="555"/>
      <c r="E22" s="570" t="s">
        <v>318</v>
      </c>
      <c r="F22" s="588"/>
      <c r="G22" s="588"/>
      <c r="H22" s="588"/>
      <c r="I22" s="588"/>
      <c r="J22" s="588"/>
      <c r="K22" s="588"/>
      <c r="L22" s="588"/>
      <c r="M22" s="588"/>
      <c r="N22" s="589"/>
      <c r="O22" s="570" t="s">
        <v>318</v>
      </c>
      <c r="P22" s="588"/>
      <c r="Q22" s="588"/>
      <c r="R22" s="588"/>
      <c r="S22" s="588"/>
      <c r="T22" s="588"/>
      <c r="U22" s="588"/>
      <c r="V22" s="588"/>
      <c r="W22" s="588"/>
      <c r="X22" s="589"/>
      <c r="Y22" s="572"/>
      <c r="Z22" s="573"/>
      <c r="AA22" s="573"/>
      <c r="AB22" s="573"/>
      <c r="AC22" s="573"/>
      <c r="AD22" s="573"/>
      <c r="AE22" s="573"/>
      <c r="AF22" s="573"/>
      <c r="AG22" s="574"/>
      <c r="AH22" s="590" t="str">
        <f>IF(OR(AND($AJ$20=TRUE,$AK$21=TRUE),AND($AJ$20=TRUE,$AL$21=TRUE),AND($AJ$20=TRUE,$AN$21=TRUE),AND($AM$20=TRUE,$AJ$21=TRUE),AND($AM$20=TRUE,$AK$21=TRUE),AND($AM$20=TRUE,$AL$21=TRUE),AND($AM$20=TRUE,$AN$21=TRUE),AND($AK$20=TRUE,$AL$21=TRUE)),"就業規則に規定されている場合は当該ページを右側の相違理由欄にご記入ください。労使協定、労働協約等の場合は該当文書（写し）をご提出ください。","")</f>
        <v/>
      </c>
      <c r="AI22" s="310"/>
      <c r="AJ22" s="311"/>
      <c r="AK22" s="311"/>
      <c r="AL22" s="311"/>
      <c r="AM22" s="311"/>
      <c r="AN22" s="311"/>
      <c r="AO22" s="312"/>
      <c r="AP22" s="132"/>
      <c r="AQ22" s="132"/>
    </row>
    <row r="23" spans="2:43" s="123" customFormat="1" ht="26.25" customHeight="1">
      <c r="B23" s="592"/>
      <c r="C23" s="446"/>
      <c r="D23" s="555"/>
      <c r="E23" s="169"/>
      <c r="F23" s="578"/>
      <c r="G23" s="578"/>
      <c r="H23" s="578"/>
      <c r="I23" s="578"/>
      <c r="J23" s="578"/>
      <c r="K23" s="578"/>
      <c r="L23" s="578"/>
      <c r="M23" s="170" t="s">
        <v>319</v>
      </c>
      <c r="N23" s="171"/>
      <c r="O23" s="169"/>
      <c r="P23" s="578"/>
      <c r="Q23" s="578"/>
      <c r="R23" s="578"/>
      <c r="S23" s="578"/>
      <c r="T23" s="578"/>
      <c r="U23" s="578"/>
      <c r="V23" s="170" t="s">
        <v>319</v>
      </c>
      <c r="W23" s="170"/>
      <c r="X23" s="172"/>
      <c r="Y23" s="575"/>
      <c r="Z23" s="576"/>
      <c r="AA23" s="576"/>
      <c r="AB23" s="576"/>
      <c r="AC23" s="576"/>
      <c r="AD23" s="576"/>
      <c r="AE23" s="576"/>
      <c r="AF23" s="576"/>
      <c r="AG23" s="577"/>
      <c r="AH23" s="590"/>
      <c r="AI23" s="310"/>
      <c r="AJ23" s="311"/>
      <c r="AK23" s="311"/>
      <c r="AL23" s="311"/>
      <c r="AM23" s="311"/>
      <c r="AN23" s="311"/>
      <c r="AO23" s="312"/>
      <c r="AP23" s="132"/>
      <c r="AQ23" s="132"/>
    </row>
    <row r="24" spans="2:43" s="155" customFormat="1" ht="26.25" customHeight="1">
      <c r="B24" s="592"/>
      <c r="C24" s="446"/>
      <c r="D24" s="555"/>
      <c r="E24" s="570" t="s">
        <v>320</v>
      </c>
      <c r="F24" s="571"/>
      <c r="G24" s="571"/>
      <c r="H24" s="571"/>
      <c r="I24" s="571"/>
      <c r="J24" s="571"/>
      <c r="K24" s="571"/>
      <c r="L24" s="571"/>
      <c r="M24" s="571"/>
      <c r="N24" s="173"/>
      <c r="O24" s="570" t="s">
        <v>321</v>
      </c>
      <c r="P24" s="571"/>
      <c r="Q24" s="571"/>
      <c r="R24" s="571"/>
      <c r="S24" s="571"/>
      <c r="T24" s="571"/>
      <c r="U24" s="571"/>
      <c r="V24" s="571"/>
      <c r="W24" s="293"/>
      <c r="X24" s="173"/>
      <c r="Y24" s="572"/>
      <c r="Z24" s="573"/>
      <c r="AA24" s="573"/>
      <c r="AB24" s="573"/>
      <c r="AC24" s="573"/>
      <c r="AD24" s="573"/>
      <c r="AE24" s="573"/>
      <c r="AF24" s="573"/>
      <c r="AG24" s="574"/>
      <c r="AH24" s="174"/>
      <c r="AI24" s="313"/>
      <c r="AJ24" s="314"/>
      <c r="AK24" s="314"/>
      <c r="AL24" s="314"/>
      <c r="AM24" s="314"/>
      <c r="AN24" s="314"/>
      <c r="AO24" s="313"/>
      <c r="AP24" s="175"/>
      <c r="AQ24" s="175"/>
    </row>
    <row r="25" spans="2:43" s="123" customFormat="1" ht="26.25" customHeight="1">
      <c r="B25" s="252"/>
      <c r="C25" s="250"/>
      <c r="D25" s="251"/>
      <c r="E25" s="176"/>
      <c r="F25" s="578"/>
      <c r="G25" s="578"/>
      <c r="H25" s="578"/>
      <c r="I25" s="578"/>
      <c r="J25" s="578"/>
      <c r="K25" s="578"/>
      <c r="L25" s="578"/>
      <c r="M25" s="177" t="s">
        <v>319</v>
      </c>
      <c r="N25" s="178"/>
      <c r="O25" s="176"/>
      <c r="P25" s="578"/>
      <c r="Q25" s="578"/>
      <c r="R25" s="578"/>
      <c r="S25" s="578"/>
      <c r="T25" s="578"/>
      <c r="U25" s="578"/>
      <c r="V25" s="177" t="s">
        <v>319</v>
      </c>
      <c r="W25" s="177"/>
      <c r="X25" s="178"/>
      <c r="Y25" s="575"/>
      <c r="Z25" s="576"/>
      <c r="AA25" s="576"/>
      <c r="AB25" s="576"/>
      <c r="AC25" s="576"/>
      <c r="AD25" s="576"/>
      <c r="AE25" s="576"/>
      <c r="AF25" s="576"/>
      <c r="AG25" s="577"/>
      <c r="AH25" s="164"/>
      <c r="AI25" s="310"/>
      <c r="AJ25" s="315"/>
      <c r="AK25" s="315"/>
      <c r="AL25" s="315"/>
      <c r="AM25" s="315"/>
      <c r="AN25" s="315"/>
      <c r="AO25" s="310"/>
      <c r="AP25" s="132"/>
      <c r="AQ25" s="132"/>
    </row>
    <row r="26" spans="2:43" ht="26.25" customHeight="1">
      <c r="B26" s="579">
        <v>8</v>
      </c>
      <c r="C26" s="580" t="s">
        <v>322</v>
      </c>
      <c r="D26" s="581"/>
      <c r="E26" s="179"/>
      <c r="F26" s="48" t="s">
        <v>323</v>
      </c>
      <c r="G26" s="48"/>
      <c r="H26" s="48"/>
      <c r="I26" s="43"/>
      <c r="J26" s="48" t="s">
        <v>278</v>
      </c>
      <c r="K26" s="288"/>
      <c r="L26" s="48"/>
      <c r="M26" s="48"/>
      <c r="N26" s="180"/>
      <c r="O26" s="179"/>
      <c r="P26" s="48" t="s">
        <v>323</v>
      </c>
      <c r="Q26" s="48"/>
      <c r="R26" s="48"/>
      <c r="S26" s="43"/>
      <c r="T26" s="48" t="s">
        <v>278</v>
      </c>
      <c r="V26" s="48"/>
      <c r="W26" s="288"/>
      <c r="X26" s="180"/>
      <c r="Y26" s="584"/>
      <c r="Z26" s="585"/>
      <c r="AA26" s="585"/>
      <c r="AB26" s="585"/>
      <c r="AC26" s="585"/>
      <c r="AD26" s="585"/>
      <c r="AE26" s="585"/>
      <c r="AF26" s="585"/>
      <c r="AG26" s="586"/>
      <c r="AI26" s="305"/>
      <c r="AJ26" s="311" t="b">
        <v>0</v>
      </c>
      <c r="AK26" s="311" t="b">
        <v>0</v>
      </c>
      <c r="AL26" s="311" t="b">
        <v>0</v>
      </c>
      <c r="AM26" s="311" t="b">
        <v>0</v>
      </c>
      <c r="AN26" s="311"/>
    </row>
    <row r="27" spans="2:43" ht="26.25" customHeight="1">
      <c r="B27" s="579"/>
      <c r="C27" s="582"/>
      <c r="D27" s="583"/>
      <c r="E27" s="587" t="s">
        <v>324</v>
      </c>
      <c r="F27" s="547"/>
      <c r="G27" s="547"/>
      <c r="H27" s="547"/>
      <c r="I27" s="547"/>
      <c r="J27" s="547"/>
      <c r="K27" s="547"/>
      <c r="L27" s="547"/>
      <c r="M27" s="547"/>
      <c r="N27" s="548"/>
      <c r="O27" s="587" t="s">
        <v>324</v>
      </c>
      <c r="P27" s="547"/>
      <c r="Q27" s="547"/>
      <c r="R27" s="547"/>
      <c r="S27" s="547"/>
      <c r="T27" s="547"/>
      <c r="U27" s="547"/>
      <c r="V27" s="547"/>
      <c r="W27" s="547"/>
      <c r="X27" s="548"/>
      <c r="Y27" s="575"/>
      <c r="Z27" s="576"/>
      <c r="AA27" s="576"/>
      <c r="AB27" s="576"/>
      <c r="AC27" s="576"/>
      <c r="AD27" s="576"/>
      <c r="AE27" s="576"/>
      <c r="AF27" s="576"/>
      <c r="AG27" s="577"/>
      <c r="AH27" s="181"/>
    </row>
    <row r="28" spans="2:43" ht="6" customHeight="1">
      <c r="B28" s="132"/>
      <c r="C28" s="132"/>
      <c r="D28" s="132"/>
      <c r="E28" s="206"/>
      <c r="F28" s="105"/>
      <c r="G28" s="206"/>
      <c r="H28" s="206"/>
      <c r="I28" s="206"/>
      <c r="J28" s="206"/>
      <c r="K28" s="206"/>
      <c r="L28" s="206"/>
      <c r="M28" s="206"/>
      <c r="N28" s="206"/>
      <c r="O28" s="206"/>
      <c r="P28" s="206"/>
      <c r="Q28" s="206"/>
      <c r="R28" s="206"/>
      <c r="S28" s="206"/>
      <c r="T28" s="206"/>
      <c r="U28" s="297"/>
      <c r="V28" s="206"/>
      <c r="W28" s="206"/>
      <c r="X28" s="206"/>
      <c r="Y28" s="207"/>
      <c r="Z28" s="207"/>
      <c r="AA28" s="207"/>
      <c r="AB28" s="207"/>
      <c r="AC28" s="207"/>
      <c r="AD28" s="207"/>
      <c r="AE28" s="207"/>
      <c r="AF28" s="207"/>
      <c r="AG28" s="207"/>
    </row>
    <row r="29" spans="2:43" ht="15.75" customHeight="1">
      <c r="B29" s="565" t="s">
        <v>325</v>
      </c>
      <c r="C29" s="566"/>
      <c r="D29" s="566"/>
      <c r="E29" s="566"/>
      <c r="F29" s="566"/>
      <c r="G29" s="566"/>
      <c r="H29" s="566"/>
      <c r="I29" s="566"/>
      <c r="J29" s="566"/>
      <c r="K29" s="566"/>
      <c r="L29" s="566"/>
      <c r="M29" s="566"/>
      <c r="N29" s="566"/>
      <c r="O29" s="566"/>
      <c r="P29" s="566"/>
      <c r="Q29" s="566"/>
      <c r="R29" s="566"/>
      <c r="S29" s="566"/>
      <c r="T29" s="566"/>
      <c r="U29" s="566"/>
      <c r="V29" s="566"/>
      <c r="W29" s="566"/>
      <c r="X29" s="566"/>
      <c r="Y29" s="566"/>
      <c r="Z29" s="566"/>
      <c r="AA29" s="566"/>
      <c r="AB29" s="566"/>
      <c r="AC29" s="566"/>
      <c r="AD29" s="566"/>
      <c r="AE29" s="566"/>
      <c r="AF29" s="566"/>
      <c r="AG29" s="134"/>
    </row>
    <row r="30" spans="2:43" ht="27" customHeight="1">
      <c r="B30" s="565" t="s">
        <v>341</v>
      </c>
      <c r="C30" s="566"/>
      <c r="D30" s="566"/>
      <c r="E30" s="566"/>
      <c r="F30" s="566"/>
      <c r="G30" s="566"/>
      <c r="H30" s="566"/>
      <c r="I30" s="566"/>
      <c r="J30" s="566"/>
      <c r="K30" s="566"/>
      <c r="L30" s="566"/>
      <c r="M30" s="566"/>
      <c r="N30" s="566"/>
      <c r="O30" s="566"/>
      <c r="P30" s="566"/>
      <c r="Q30" s="566"/>
      <c r="R30" s="566"/>
      <c r="S30" s="566"/>
      <c r="T30" s="566"/>
      <c r="U30" s="566"/>
      <c r="V30" s="566"/>
      <c r="W30" s="566"/>
      <c r="X30" s="566"/>
      <c r="Y30" s="566"/>
      <c r="Z30" s="566"/>
      <c r="AA30" s="566"/>
      <c r="AB30" s="566"/>
      <c r="AC30" s="566"/>
      <c r="AD30" s="566"/>
      <c r="AE30" s="566"/>
      <c r="AF30" s="566"/>
      <c r="AG30" s="566"/>
    </row>
    <row r="31" spans="2:43" ht="13.5" customHeight="1">
      <c r="B31" s="567" t="s">
        <v>342</v>
      </c>
      <c r="C31" s="567"/>
      <c r="D31" s="567"/>
      <c r="E31" s="567"/>
      <c r="F31" s="567"/>
      <c r="G31" s="567"/>
      <c r="H31" s="567"/>
      <c r="I31" s="567"/>
      <c r="J31" s="567"/>
      <c r="K31" s="567"/>
      <c r="L31" s="567"/>
      <c r="M31" s="567"/>
      <c r="N31" s="567"/>
      <c r="O31" s="567"/>
      <c r="P31" s="567"/>
      <c r="Q31" s="567"/>
      <c r="R31" s="567"/>
      <c r="S31" s="567"/>
      <c r="T31" s="567"/>
      <c r="U31" s="567"/>
      <c r="V31" s="567"/>
      <c r="W31" s="567"/>
      <c r="X31" s="567"/>
      <c r="Y31" s="567"/>
      <c r="Z31" s="567"/>
      <c r="AA31" s="567"/>
      <c r="AB31" s="567"/>
      <c r="AC31" s="567"/>
      <c r="AD31" s="567"/>
      <c r="AE31" s="567"/>
      <c r="AF31" s="567"/>
      <c r="AG31" s="567"/>
    </row>
    <row r="32" spans="2:43" ht="18.95" customHeight="1">
      <c r="B32" s="208" t="s">
        <v>326</v>
      </c>
      <c r="C32" s="134"/>
      <c r="D32" s="134"/>
      <c r="E32" s="134"/>
      <c r="F32" s="134"/>
      <c r="G32" s="134"/>
      <c r="H32" s="134"/>
      <c r="I32" s="134"/>
      <c r="J32" s="134"/>
      <c r="K32" s="134"/>
      <c r="L32" s="134"/>
      <c r="M32" s="134"/>
      <c r="N32" s="134"/>
      <c r="O32" s="134"/>
      <c r="P32" s="134"/>
      <c r="Q32" s="134"/>
      <c r="R32" s="134"/>
      <c r="S32" s="134"/>
      <c r="T32" s="134"/>
      <c r="U32" s="298"/>
      <c r="V32" s="134"/>
      <c r="W32" s="134"/>
      <c r="X32" s="134"/>
      <c r="Y32" s="134"/>
      <c r="Z32" s="134"/>
      <c r="AA32" s="134"/>
      <c r="AB32" s="134"/>
      <c r="AC32" s="134"/>
      <c r="AD32" s="134"/>
      <c r="AE32" s="134"/>
      <c r="AF32" s="134"/>
      <c r="AG32" s="134"/>
    </row>
    <row r="33" spans="2:33" ht="38.25" customHeight="1">
      <c r="B33" s="568" t="s">
        <v>358</v>
      </c>
      <c r="C33" s="569"/>
      <c r="D33" s="569"/>
      <c r="E33" s="569"/>
      <c r="F33" s="569"/>
      <c r="G33" s="569"/>
      <c r="H33" s="569"/>
      <c r="I33" s="569"/>
      <c r="J33" s="569"/>
      <c r="K33" s="569"/>
      <c r="L33" s="569"/>
      <c r="M33" s="569"/>
      <c r="N33" s="569"/>
      <c r="O33" s="569"/>
      <c r="P33" s="569"/>
      <c r="Q33" s="569"/>
      <c r="R33" s="569"/>
      <c r="S33" s="569"/>
      <c r="T33" s="569"/>
      <c r="U33" s="569"/>
      <c r="V33" s="569"/>
      <c r="W33" s="569"/>
      <c r="X33" s="569"/>
      <c r="Y33" s="569"/>
      <c r="Z33" s="569"/>
      <c r="AA33" s="569"/>
      <c r="AB33" s="569"/>
      <c r="AC33" s="569"/>
      <c r="AD33" s="569"/>
      <c r="AE33" s="569"/>
      <c r="AF33" s="569"/>
      <c r="AG33" s="569"/>
    </row>
    <row r="34" spans="2:33" ht="4.5" customHeight="1">
      <c r="B34" s="134"/>
      <c r="C34" s="134"/>
      <c r="D34" s="134"/>
      <c r="E34" s="134"/>
      <c r="F34" s="134"/>
      <c r="G34" s="134"/>
      <c r="H34" s="134"/>
      <c r="I34" s="134"/>
      <c r="J34" s="134"/>
      <c r="K34" s="134"/>
      <c r="L34" s="134"/>
      <c r="M34" s="134"/>
      <c r="N34" s="134"/>
      <c r="O34" s="134"/>
      <c r="P34" s="134"/>
      <c r="Q34" s="134"/>
      <c r="R34" s="134"/>
      <c r="S34" s="134"/>
      <c r="T34" s="134"/>
      <c r="U34" s="298"/>
      <c r="V34" s="134"/>
      <c r="W34" s="134"/>
      <c r="X34" s="134"/>
      <c r="Y34" s="134"/>
      <c r="Z34" s="134"/>
      <c r="AA34" s="134"/>
      <c r="AB34" s="134"/>
      <c r="AC34" s="134"/>
      <c r="AD34" s="134"/>
      <c r="AE34" s="134"/>
      <c r="AF34" s="134"/>
      <c r="AG34" s="134"/>
    </row>
    <row r="35" spans="2:33" ht="27" customHeight="1">
      <c r="B35" s="182" t="s">
        <v>327</v>
      </c>
      <c r="C35" s="183"/>
      <c r="D35" s="183"/>
      <c r="E35" s="183"/>
      <c r="F35" s="183"/>
      <c r="G35" s="183"/>
      <c r="H35" s="183"/>
      <c r="I35" s="183"/>
      <c r="J35" s="183"/>
      <c r="K35" s="183"/>
      <c r="L35" s="183"/>
      <c r="M35" s="183"/>
      <c r="N35" s="183"/>
      <c r="O35" s="183"/>
      <c r="P35" s="183"/>
      <c r="Q35" s="183"/>
      <c r="R35" s="183"/>
      <c r="S35" s="183"/>
      <c r="T35" s="183"/>
      <c r="U35" s="299"/>
      <c r="V35" s="183"/>
      <c r="W35" s="183"/>
      <c r="X35" s="183"/>
      <c r="Y35" s="183"/>
      <c r="Z35" s="183"/>
      <c r="AA35" s="183"/>
      <c r="AB35" s="183"/>
      <c r="AC35" s="183"/>
      <c r="AD35" s="183"/>
      <c r="AE35" s="183"/>
      <c r="AF35" s="183"/>
      <c r="AG35" s="184"/>
    </row>
    <row r="36" spans="2:33" ht="48" customHeight="1">
      <c r="B36" s="185"/>
      <c r="C36" s="134"/>
      <c r="D36" s="134"/>
      <c r="E36" s="134"/>
      <c r="F36" s="134"/>
      <c r="G36" s="134"/>
      <c r="H36" s="134"/>
      <c r="I36" s="134"/>
      <c r="J36" s="134"/>
      <c r="K36" s="134"/>
      <c r="L36" s="134"/>
      <c r="M36" s="134"/>
      <c r="N36" s="134"/>
      <c r="O36" s="134"/>
      <c r="P36" s="134"/>
      <c r="Q36" s="134"/>
      <c r="R36" s="134"/>
      <c r="S36" s="134"/>
      <c r="T36" s="134"/>
      <c r="U36" s="298"/>
      <c r="V36" s="134"/>
      <c r="W36" s="134"/>
      <c r="X36" s="134"/>
      <c r="Y36" s="134"/>
      <c r="Z36" s="134"/>
      <c r="AA36" s="134"/>
      <c r="AB36" s="134"/>
      <c r="AC36" s="134"/>
      <c r="AD36" s="134"/>
      <c r="AE36" s="134"/>
      <c r="AF36" s="134"/>
      <c r="AG36" s="186"/>
    </row>
    <row r="37" spans="2:33" ht="48" customHeight="1">
      <c r="B37" s="187"/>
      <c r="C37" s="188"/>
      <c r="D37" s="188"/>
      <c r="E37" s="188"/>
      <c r="F37" s="188"/>
      <c r="G37" s="188"/>
      <c r="H37" s="188"/>
      <c r="I37" s="188"/>
      <c r="J37" s="188"/>
      <c r="K37" s="188"/>
      <c r="L37" s="188"/>
      <c r="M37" s="188"/>
      <c r="N37" s="188"/>
      <c r="O37" s="188"/>
      <c r="P37" s="188"/>
      <c r="Q37" s="188"/>
      <c r="R37" s="188"/>
      <c r="S37" s="188"/>
      <c r="T37" s="188"/>
      <c r="U37" s="300"/>
      <c r="V37" s="188"/>
      <c r="W37" s="188"/>
      <c r="X37" s="188"/>
      <c r="Y37" s="188"/>
      <c r="Z37" s="188"/>
      <c r="AA37" s="188"/>
      <c r="AB37" s="188"/>
      <c r="AC37" s="188"/>
      <c r="AD37" s="188"/>
      <c r="AE37" s="188"/>
      <c r="AF37" s="188"/>
      <c r="AG37" s="189"/>
    </row>
    <row r="38" spans="2:33" ht="48" customHeight="1">
      <c r="B38" s="190"/>
      <c r="C38" s="137"/>
      <c r="D38" s="137"/>
      <c r="E38" s="137"/>
      <c r="F38" s="137"/>
      <c r="G38" s="137"/>
      <c r="H38" s="137"/>
      <c r="I38" s="137"/>
      <c r="J38" s="137"/>
      <c r="K38" s="137"/>
      <c r="L38" s="137"/>
      <c r="M38" s="137"/>
      <c r="N38" s="137"/>
      <c r="O38" s="137"/>
      <c r="P38" s="137"/>
      <c r="Q38" s="137"/>
      <c r="R38" s="137"/>
      <c r="S38" s="137"/>
      <c r="T38" s="137"/>
      <c r="U38" s="102"/>
      <c r="V38" s="137"/>
      <c r="W38" s="137"/>
      <c r="X38" s="137"/>
      <c r="Y38" s="137"/>
      <c r="Z38" s="137"/>
      <c r="AA38" s="137"/>
      <c r="AB38" s="137"/>
      <c r="AC38" s="137"/>
      <c r="AD38" s="137"/>
      <c r="AE38" s="137"/>
      <c r="AF38" s="137"/>
      <c r="AG38" s="137"/>
    </row>
    <row r="39" spans="2:33" ht="24.95" customHeight="1">
      <c r="B39" s="137"/>
      <c r="C39" s="137"/>
      <c r="D39" s="137"/>
      <c r="E39" s="137"/>
      <c r="F39" s="137"/>
      <c r="G39" s="137"/>
      <c r="H39" s="137"/>
      <c r="I39" s="137"/>
      <c r="J39" s="137"/>
      <c r="K39" s="137"/>
      <c r="L39" s="137"/>
      <c r="M39" s="137"/>
      <c r="N39" s="137"/>
      <c r="O39" s="137"/>
      <c r="P39" s="137"/>
      <c r="Q39" s="137"/>
      <c r="R39" s="137"/>
      <c r="S39" s="137"/>
      <c r="T39" s="137"/>
      <c r="U39" s="102"/>
      <c r="V39" s="137"/>
      <c r="W39" s="137"/>
      <c r="X39" s="137"/>
      <c r="Y39" s="137"/>
      <c r="Z39" s="137"/>
      <c r="AA39" s="137"/>
      <c r="AB39" s="137"/>
      <c r="AC39" s="137"/>
      <c r="AD39" s="137"/>
      <c r="AE39" s="137"/>
      <c r="AF39" s="137"/>
      <c r="AG39" s="137"/>
    </row>
    <row r="40" spans="2:33" ht="9.75" customHeight="1"/>
    <row r="41" spans="2:33" ht="13.5" customHeight="1"/>
  </sheetData>
  <sheetProtection algorithmName="SHA-512" hashValue="BffdpJB94LD6j43YGMNAN83q35/+rS6L4dJ2N7JbcpICask6v5vo/eQfxdPM5Jg3F90iPCDmDGpo+Y3CJhL8Mw==" saltValue="pQr+GULP+jeZxhvaxppYjQ==" spinCount="100000" sheet="1" selectLockedCells="1"/>
  <mergeCells count="90">
    <mergeCell ref="O1:V1"/>
    <mergeCell ref="B4:D4"/>
    <mergeCell ref="Y4:AG4"/>
    <mergeCell ref="AA1:AG1"/>
    <mergeCell ref="O4:X4"/>
    <mergeCell ref="E4:N4"/>
    <mergeCell ref="C5:D5"/>
    <mergeCell ref="E5:N5"/>
    <mergeCell ref="O5:X5"/>
    <mergeCell ref="Y5:AG5"/>
    <mergeCell ref="C6:D6"/>
    <mergeCell ref="E6:N6"/>
    <mergeCell ref="O6:X6"/>
    <mergeCell ref="Y6:AG6"/>
    <mergeCell ref="B7:B10"/>
    <mergeCell ref="C7:D10"/>
    <mergeCell ref="Y7:AG10"/>
    <mergeCell ref="AH7:AH8"/>
    <mergeCell ref="F9:G9"/>
    <mergeCell ref="H9:M9"/>
    <mergeCell ref="P9:Q9"/>
    <mergeCell ref="R9:V9"/>
    <mergeCell ref="E10:X10"/>
    <mergeCell ref="Y11:AG12"/>
    <mergeCell ref="F12:H12"/>
    <mergeCell ref="I12:J12"/>
    <mergeCell ref="P12:R12"/>
    <mergeCell ref="S12:T12"/>
    <mergeCell ref="V11:W11"/>
    <mergeCell ref="B11:B12"/>
    <mergeCell ref="C11:D12"/>
    <mergeCell ref="L11:M11"/>
    <mergeCell ref="R15:S15"/>
    <mergeCell ref="B13:B15"/>
    <mergeCell ref="C13:D15"/>
    <mergeCell ref="B16:B18"/>
    <mergeCell ref="C16:D18"/>
    <mergeCell ref="Y16:AG18"/>
    <mergeCell ref="E17:N17"/>
    <mergeCell ref="O17:X17"/>
    <mergeCell ref="E18:G18"/>
    <mergeCell ref="O18:Q18"/>
    <mergeCell ref="S18:T18"/>
    <mergeCell ref="I18:K18"/>
    <mergeCell ref="Y13:AG15"/>
    <mergeCell ref="E14:F14"/>
    <mergeCell ref="H14:I14"/>
    <mergeCell ref="O14:P14"/>
    <mergeCell ref="E19:H19"/>
    <mergeCell ref="O19:R19"/>
    <mergeCell ref="Y19:AG21"/>
    <mergeCell ref="R14:S14"/>
    <mergeCell ref="F15:G15"/>
    <mergeCell ref="H15:I15"/>
    <mergeCell ref="P15:Q15"/>
    <mergeCell ref="AH19:AH21"/>
    <mergeCell ref="B20:B24"/>
    <mergeCell ref="C20:D24"/>
    <mergeCell ref="F20:G20"/>
    <mergeCell ref="H20:I20"/>
    <mergeCell ref="J20:L20"/>
    <mergeCell ref="M20:N20"/>
    <mergeCell ref="P20:Q20"/>
    <mergeCell ref="R20:S20"/>
    <mergeCell ref="T20:U20"/>
    <mergeCell ref="V20:X20"/>
    <mergeCell ref="E21:G21"/>
    <mergeCell ref="H21:M21"/>
    <mergeCell ref="O21:Q21"/>
    <mergeCell ref="R21:V21"/>
    <mergeCell ref="E22:N22"/>
    <mergeCell ref="O22:X22"/>
    <mergeCell ref="Y22:AG23"/>
    <mergeCell ref="AH22:AH23"/>
    <mergeCell ref="F23:L23"/>
    <mergeCell ref="P23:U23"/>
    <mergeCell ref="B29:AF29"/>
    <mergeCell ref="B30:AG30"/>
    <mergeCell ref="B31:AG31"/>
    <mergeCell ref="B33:AG33"/>
    <mergeCell ref="E24:M24"/>
    <mergeCell ref="O24:V24"/>
    <mergeCell ref="Y24:AG25"/>
    <mergeCell ref="F25:L25"/>
    <mergeCell ref="P25:U25"/>
    <mergeCell ref="B26:B27"/>
    <mergeCell ref="C26:D27"/>
    <mergeCell ref="Y26:AG27"/>
    <mergeCell ref="O27:X27"/>
    <mergeCell ref="E27:N27"/>
  </mergeCells>
  <phoneticPr fontId="10"/>
  <conditionalFormatting sqref="E5">
    <cfRule type="expression" dxfId="89" priority="76">
      <formula>$E$5=""</formula>
    </cfRule>
  </conditionalFormatting>
  <conditionalFormatting sqref="E6">
    <cfRule type="expression" dxfId="88" priority="75">
      <formula>$E$6=""</formula>
    </cfRule>
  </conditionalFormatting>
  <conditionalFormatting sqref="E14:F14">
    <cfRule type="expression" dxfId="87" priority="40">
      <formula>$E$14=""</formula>
    </cfRule>
  </conditionalFormatting>
  <conditionalFormatting sqref="E7:N9">
    <cfRule type="expression" dxfId="86" priority="43">
      <formula>COUNTIF($AJ$7:$AK$9,FALSE)=4</formula>
    </cfRule>
  </conditionalFormatting>
  <conditionalFormatting sqref="E13:N13">
    <cfRule type="expression" dxfId="85" priority="49">
      <formula>AND($AJ$13=FALSE,$AK$13=FALSE,$AL$13=FALSE,$AM$13=FALSE)</formula>
    </cfRule>
  </conditionalFormatting>
  <conditionalFormatting sqref="E16:N16">
    <cfRule type="expression" dxfId="84" priority="53">
      <formula>AND($AJ$16=FALSE,$AK$16=FALSE)</formula>
    </cfRule>
  </conditionalFormatting>
  <conditionalFormatting sqref="E20:N21">
    <cfRule type="expression" dxfId="83" priority="38">
      <formula>COUNTIF($AJ$20:$AN$20,FALSE)=5</formula>
    </cfRule>
  </conditionalFormatting>
  <conditionalFormatting sqref="E26:N26 E27">
    <cfRule type="expression" dxfId="82" priority="63">
      <formula>AND($AJ$26=FALSE,$AK$26=FALSE)</formula>
    </cfRule>
  </conditionalFormatting>
  <conditionalFormatting sqref="E10:X10">
    <cfRule type="expression" dxfId="81" priority="8">
      <formula>AND($AM$7=TRUE,$AJ$10=TRUE)</formula>
    </cfRule>
    <cfRule type="expression" dxfId="80" priority="13">
      <formula>$AM$7=TRUE</formula>
    </cfRule>
  </conditionalFormatting>
  <conditionalFormatting sqref="E7:AG10">
    <cfRule type="expression" dxfId="79" priority="9">
      <formula>OR(AND($AJ$7=TRUE,$AM$7=TRUE),AND($AJ$7=TRUE,$AL$8=TRUE),AND($AJ$7=TRUE,$AL$9=TRUE),AND($AK$7=TRUE,$AL$8=TRUE),AND($AK$7=TRUE,$AL$9=TRUE))</formula>
    </cfRule>
  </conditionalFormatting>
  <conditionalFormatting sqref="F23:L23">
    <cfRule type="expression" dxfId="78" priority="64">
      <formula>$F$23=""</formula>
    </cfRule>
  </conditionalFormatting>
  <conditionalFormatting sqref="F25:L25">
    <cfRule type="expression" dxfId="77" priority="69">
      <formula>$F$25=""</formula>
    </cfRule>
  </conditionalFormatting>
  <conditionalFormatting sqref="H14:I14">
    <cfRule type="expression" dxfId="76" priority="66">
      <formula>$H$14=""</formula>
    </cfRule>
  </conditionalFormatting>
  <conditionalFormatting sqref="H15:I15">
    <cfRule type="expression" dxfId="75" priority="65">
      <formula>$H$15=""</formula>
    </cfRule>
  </conditionalFormatting>
  <conditionalFormatting sqref="H9:M9">
    <cfRule type="expression" dxfId="74" priority="44">
      <formula>AND($AJ$9=TRUE,$H$9="")</formula>
    </cfRule>
  </conditionalFormatting>
  <conditionalFormatting sqref="H21:M21">
    <cfRule type="expression" dxfId="73" priority="58">
      <formula>AND($AN$20=TRUE,$H$21="")</formula>
    </cfRule>
  </conditionalFormatting>
  <conditionalFormatting sqref="I12:K12">
    <cfRule type="expression" dxfId="72" priority="67">
      <formula>$I$12=""</formula>
    </cfRule>
  </conditionalFormatting>
  <conditionalFormatting sqref="I18">
    <cfRule type="expression" dxfId="71" priority="26">
      <formula>AND($AK$16=TRUE,$AM$16=TRUE)</formula>
    </cfRule>
    <cfRule type="expression" dxfId="70" priority="51">
      <formula>$AK$16=TRUE</formula>
    </cfRule>
    <cfRule type="expression" dxfId="69" priority="60">
      <formula>$I$18=""</formula>
    </cfRule>
  </conditionalFormatting>
  <conditionalFormatting sqref="L11:M11">
    <cfRule type="expression" dxfId="68" priority="2">
      <formula>$L$11=""</formula>
    </cfRule>
    <cfRule type="expression" dxfId="67" priority="35">
      <formula>AND(COUNTIF($AJ$11:$AL$11,TRUE)&gt;0,$L$11="")</formula>
    </cfRule>
  </conditionalFormatting>
  <conditionalFormatting sqref="O5">
    <cfRule type="expression" dxfId="66" priority="54">
      <formula>$O$5=""</formula>
    </cfRule>
  </conditionalFormatting>
  <conditionalFormatting sqref="O6">
    <cfRule type="expression" dxfId="65" priority="74">
      <formula>$O$6=""</formula>
    </cfRule>
  </conditionalFormatting>
  <conditionalFormatting sqref="O14:P14">
    <cfRule type="expression" dxfId="64" priority="39">
      <formula>$O$14=""</formula>
    </cfRule>
  </conditionalFormatting>
  <conditionalFormatting sqref="O7:X9">
    <cfRule type="expression" dxfId="63" priority="41">
      <formula>COUNTIF($AL$7:$AM$9,FALSE)=4</formula>
    </cfRule>
  </conditionalFormatting>
  <conditionalFormatting sqref="O13:X13">
    <cfRule type="expression" dxfId="62" priority="55">
      <formula>AND($AJ$14=FALSE,$AK$14=FALSE,$AL$14=FALSE,$AM$14=FALSE)</formula>
    </cfRule>
  </conditionalFormatting>
  <conditionalFormatting sqref="O16:X16">
    <cfRule type="expression" dxfId="61" priority="52">
      <formula>AND($AL$16=FALSE,$AM$16=FALSE)</formula>
    </cfRule>
  </conditionalFormatting>
  <conditionalFormatting sqref="O20:X21">
    <cfRule type="expression" dxfId="60" priority="37">
      <formula>COUNTIF($AJ$21:$AN$21,FALSE)=5</formula>
    </cfRule>
  </conditionalFormatting>
  <conditionalFormatting sqref="O26:X26 O27">
    <cfRule type="expression" dxfId="59" priority="62">
      <formula>AND($AL$26=FALSE,$AM$26=FALSE)</formula>
    </cfRule>
  </conditionalFormatting>
  <conditionalFormatting sqref="P23:U23">
    <cfRule type="expression" dxfId="58" priority="70">
      <formula>$P$23=""</formula>
    </cfRule>
  </conditionalFormatting>
  <conditionalFormatting sqref="P25:U25">
    <cfRule type="expression" dxfId="57" priority="68">
      <formula>$P$25=""</formula>
    </cfRule>
  </conditionalFormatting>
  <conditionalFormatting sqref="R14:S14">
    <cfRule type="expression" dxfId="56" priority="56">
      <formula>$R$14=""</formula>
    </cfRule>
  </conditionalFormatting>
  <conditionalFormatting sqref="R15:S15">
    <cfRule type="expression" dxfId="55" priority="71">
      <formula>$R$15=""</formula>
    </cfRule>
  </conditionalFormatting>
  <conditionalFormatting sqref="R9:W9">
    <cfRule type="expression" dxfId="54" priority="42">
      <formula>AND($AL$9=TRUE,$R$9="")</formula>
    </cfRule>
  </conditionalFormatting>
  <conditionalFormatting sqref="R21:W21">
    <cfRule type="expression" dxfId="53" priority="36">
      <formula>AND($AN$21=TRUE,$R$21="")</formula>
    </cfRule>
  </conditionalFormatting>
  <conditionalFormatting sqref="S12:T12">
    <cfRule type="expression" dxfId="52" priority="57">
      <formula>$S$12=""</formula>
    </cfRule>
  </conditionalFormatting>
  <conditionalFormatting sqref="S18:T18">
    <cfRule type="expression" dxfId="51" priority="50">
      <formula>$AM$16=TRUE</formula>
    </cfRule>
    <cfRule type="expression" dxfId="50" priority="59">
      <formula>$S$18=""</formula>
    </cfRule>
  </conditionalFormatting>
  <conditionalFormatting sqref="U11:V11">
    <cfRule type="expression" dxfId="49" priority="33">
      <formula>AND(COUNTIF($AJ$12:$AL$12,TRUE)&gt;0,$U$11="")</formula>
    </cfRule>
  </conditionalFormatting>
  <conditionalFormatting sqref="Y5:AG5">
    <cfRule type="expression" dxfId="48" priority="29">
      <formula>AND($E$5="",$O$5="")</formula>
    </cfRule>
    <cfRule type="expression" dxfId="47" priority="30">
      <formula>$E$5=$O$5</formula>
    </cfRule>
    <cfRule type="expression" dxfId="46" priority="46">
      <formula>$Y$5=""</formula>
    </cfRule>
  </conditionalFormatting>
  <conditionalFormatting sqref="Y6:AG6">
    <cfRule type="expression" dxfId="45" priority="31">
      <formula>AND($E$6="",$O$6="")</formula>
    </cfRule>
    <cfRule type="expression" dxfId="44" priority="47">
      <formula>$E$6=$O$6</formula>
    </cfRule>
    <cfRule type="expression" dxfId="43" priority="48">
      <formula>$Y$6=""</formula>
    </cfRule>
  </conditionalFormatting>
  <conditionalFormatting sqref="Y7:AG10">
    <cfRule type="expression" dxfId="42" priority="28">
      <formula>AND($AJ$9=TRUE,$AL$9=TRUE)</formula>
    </cfRule>
    <cfRule type="expression" dxfId="41" priority="45">
      <formula>$Y$7</formula>
    </cfRule>
  </conditionalFormatting>
  <conditionalFormatting sqref="Y11:AG12">
    <cfRule type="expression" dxfId="40" priority="10">
      <formula>AND($AL$11=TRUE,$AL$12=TRUE,$L$11&lt;&gt;"",$V$11&lt;&gt;"",$L$11=$V$11,$I$12&lt;&gt;"",$S$12&lt;&gt;"",$I$12=$S$12)</formula>
    </cfRule>
    <cfRule type="expression" dxfId="39" priority="11">
      <formula>AND($AK$11=TRUE,$AK$12=TRUE,$L$11&lt;&gt;"",$V$11&lt;&gt;"",$L$11=$V$11,$I$12&lt;&gt;"",$S$12&lt;&gt;"",$I$12=$S$12)</formula>
    </cfRule>
    <cfRule type="expression" dxfId="38" priority="12">
      <formula>AND($AJ$11=TRUE,$AJ$12=TRUE,$L$11&lt;&gt;"",$V$11&lt;&gt;"",$L$11=$V$11,$I$12&lt;&gt;"",$S$12&lt;&gt;"",$I$12=$S$12)</formula>
    </cfRule>
    <cfRule type="expression" dxfId="37" priority="25">
      <formula>$Y$11=""</formula>
    </cfRule>
  </conditionalFormatting>
  <conditionalFormatting sqref="Y13:AG15">
    <cfRule type="expression" dxfId="36" priority="14">
      <formula>AND($AM$13=TRUE,$AM$14=TRUE,$E$14&lt;&gt;"",$H$14&lt;&gt;"",$O$14&lt;&gt;"",$R$14&lt;&gt;"",$E$14=$O$14,$H$14=$R$14,$H$15&lt;&gt;"",$R$15&lt;&gt;"",$H$15=$R$15)</formula>
    </cfRule>
    <cfRule type="expression" dxfId="35" priority="15">
      <formula>AND($AL$13=TRUE,$AL$14=TRUE,$E$14&lt;&gt;"",$H$14&lt;&gt;"",$O$14&lt;&gt;"",$R$14&lt;&gt;"",$E$14=$O$14,$H$14=$R$14,$H$15&lt;&gt;"",$R$15&lt;&gt;"",$H$15=$R$15)</formula>
    </cfRule>
    <cfRule type="expression" dxfId="34" priority="16">
      <formula>AND($AK$13=TRUE,$AK$14=TRUE,$E$14&lt;&gt;"",$H$14&lt;&gt;"",$O$14&lt;&gt;"",$R$14&lt;&gt;"",$E$14=$O$14,$H$14=$R$14,$H$15&lt;&gt;"",$R$15&lt;&gt;"",$H$15=$R$15)</formula>
    </cfRule>
    <cfRule type="expression" dxfId="33" priority="17">
      <formula>AND($AJ$13=TRUE,$AJ$14=TRUE,$E$14&lt;&gt;"",$H$14&lt;&gt;"",$O$14&lt;&gt;"",$R$14&lt;&gt;"",$E$14=$O$14,$H$14=$R$14,$H$15&lt;&gt;"",$R$15&lt;&gt;"",$H$15=$R$15)</formula>
    </cfRule>
    <cfRule type="expression" dxfId="32" priority="73">
      <formula>$Y$13=""</formula>
    </cfRule>
  </conditionalFormatting>
  <conditionalFormatting sqref="Y16:AG18">
    <cfRule type="expression" dxfId="31" priority="23">
      <formula>OR(AND($AJ$16=TRUE,$AL$16=TRUE,$I$18&lt;&gt;"",$S$18&lt;&gt;"",$I$18=$S$18),AND($AK$16=TRUE,$AM$16=TRUE))</formula>
    </cfRule>
    <cfRule type="expression" dxfId="30" priority="24">
      <formula>$Y$16=""</formula>
    </cfRule>
  </conditionalFormatting>
  <conditionalFormatting sqref="Y19:AG21">
    <cfRule type="expression" dxfId="29" priority="22">
      <formula>OR(AND($AJ$20=TRUE,$AJ$21=TRUE),AND($AK$20=TRUE,$AK$21=TRUE),AND($AL$20=TRUE,$AL$21=TRUE),AND($AM$20=TRUE,$AM$21=TRUE),AND($AN$20=TRUE,$AN$21=TRUE,$H$21&lt;&gt;"",$R$21&lt;&gt;"",$H$21=$R$21))</formula>
    </cfRule>
    <cfRule type="expression" dxfId="28" priority="61">
      <formula>$Y$19=""</formula>
    </cfRule>
  </conditionalFormatting>
  <conditionalFormatting sqref="Y22:AG23">
    <cfRule type="expression" dxfId="27" priority="18">
      <formula>AND($F$23&lt;&gt;"",$P$23&lt;&gt;"",$F$23=$P$23)</formula>
    </cfRule>
    <cfRule type="expression" dxfId="26" priority="19">
      <formula>$Y$22=""</formula>
    </cfRule>
  </conditionalFormatting>
  <conditionalFormatting sqref="Y24:AG25">
    <cfRule type="expression" dxfId="25" priority="20">
      <formula>AND($F$25&lt;&gt;"",$P$25&lt;&gt;"",$F$25=$P$25)</formula>
    </cfRule>
    <cfRule type="expression" dxfId="24" priority="21">
      <formula>$Y$24=""</formula>
    </cfRule>
  </conditionalFormatting>
  <conditionalFormatting sqref="Y26:AG27">
    <cfRule type="expression" dxfId="23" priority="27">
      <formula>OR(AND($AJ$26=TRUE,$AL$26=TRUE),AND($AK$26=TRUE,$AM$26=TRUE))</formula>
    </cfRule>
    <cfRule type="expression" dxfId="22" priority="72">
      <formula>$Y$26:$AG$28=""</formula>
    </cfRule>
  </conditionalFormatting>
  <conditionalFormatting sqref="E11:J11">
    <cfRule type="expression" dxfId="21" priority="4">
      <formula>COUNTIF($AJ$11:$AL$11,FALSE)=3</formula>
    </cfRule>
  </conditionalFormatting>
  <conditionalFormatting sqref="O11:T11">
    <cfRule type="expression" dxfId="20" priority="3">
      <formula>COUNTIF($AJ$12:$AL$12,FALSE)=3</formula>
    </cfRule>
  </conditionalFormatting>
  <conditionalFormatting sqref="V11:W11">
    <cfRule type="expression" dxfId="19" priority="1">
      <formula>$V$11=""</formula>
    </cfRule>
  </conditionalFormatting>
  <dataValidations disablePrompts="1" count="1">
    <dataValidation imeMode="off" allowBlank="1" showInputMessage="1" showErrorMessage="1" sqref="E14 O14" xr:uid="{918EEA2E-78B1-4941-B5DB-167CDB638B8B}"/>
  </dataValidations>
  <pageMargins left="0.70866141732283472" right="0.70866141732283472" top="0.43307086614173229" bottom="0.74803149606299213" header="0.31496062992125984" footer="0.31496062992125984"/>
  <pageSetup paperSize="9" scale="80" orientation="portrait" blackAndWhite="1" r:id="rId1"/>
  <headerFooter>
    <oddFooter>&amp;C&amp;13 5</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239617" r:id="rId4" name="Group Box 1">
              <controlPr defaultSize="0" autoFill="0" autoPict="0">
                <anchor moveWithCells="1">
                  <from>
                    <xdr:col>14</xdr:col>
                    <xdr:colOff>0</xdr:colOff>
                    <xdr:row>6</xdr:row>
                    <xdr:rowOff>19050</xdr:rowOff>
                  </from>
                  <to>
                    <xdr:col>23</xdr:col>
                    <xdr:colOff>95250</xdr:colOff>
                    <xdr:row>7</xdr:row>
                    <xdr:rowOff>238125</xdr:rowOff>
                  </to>
                </anchor>
              </controlPr>
            </control>
          </mc:Choice>
        </mc:AlternateContent>
        <mc:AlternateContent xmlns:mc="http://schemas.openxmlformats.org/markup-compatibility/2006">
          <mc:Choice Requires="x14">
            <control shapeId="239618" r:id="rId5" name="Group Box 2">
              <controlPr defaultSize="0" autoFill="0" autoPict="0">
                <anchor moveWithCells="1">
                  <from>
                    <xdr:col>4</xdr:col>
                    <xdr:colOff>0</xdr:colOff>
                    <xdr:row>5</xdr:row>
                    <xdr:rowOff>247650</xdr:rowOff>
                  </from>
                  <to>
                    <xdr:col>14</xdr:col>
                    <xdr:colOff>0</xdr:colOff>
                    <xdr:row>7</xdr:row>
                    <xdr:rowOff>161925</xdr:rowOff>
                  </to>
                </anchor>
              </controlPr>
            </control>
          </mc:Choice>
        </mc:AlternateContent>
        <mc:AlternateContent xmlns:mc="http://schemas.openxmlformats.org/markup-compatibility/2006">
          <mc:Choice Requires="x14">
            <control shapeId="239619" r:id="rId6" name="Group Box 3">
              <controlPr defaultSize="0" autoFill="0" autoPict="0">
                <anchor moveWithCells="1">
                  <from>
                    <xdr:col>4</xdr:col>
                    <xdr:colOff>0</xdr:colOff>
                    <xdr:row>14</xdr:row>
                    <xdr:rowOff>276225</xdr:rowOff>
                  </from>
                  <to>
                    <xdr:col>13</xdr:col>
                    <xdr:colOff>85725</xdr:colOff>
                    <xdr:row>15</xdr:row>
                    <xdr:rowOff>323850</xdr:rowOff>
                  </to>
                </anchor>
              </controlPr>
            </control>
          </mc:Choice>
        </mc:AlternateContent>
        <mc:AlternateContent xmlns:mc="http://schemas.openxmlformats.org/markup-compatibility/2006">
          <mc:Choice Requires="x14">
            <control shapeId="239620" r:id="rId7" name="Group Box 4">
              <controlPr defaultSize="0" autoFill="0" autoPict="0">
                <anchor moveWithCells="1">
                  <from>
                    <xdr:col>14</xdr:col>
                    <xdr:colOff>0</xdr:colOff>
                    <xdr:row>14</xdr:row>
                    <xdr:rowOff>200025</xdr:rowOff>
                  </from>
                  <to>
                    <xdr:col>23</xdr:col>
                    <xdr:colOff>304800</xdr:colOff>
                    <xdr:row>15</xdr:row>
                    <xdr:rowOff>304800</xdr:rowOff>
                  </to>
                </anchor>
              </controlPr>
            </control>
          </mc:Choice>
        </mc:AlternateContent>
        <mc:AlternateContent xmlns:mc="http://schemas.openxmlformats.org/markup-compatibility/2006">
          <mc:Choice Requires="x14">
            <control shapeId="239621" r:id="rId8" name="Group Box 5">
              <controlPr defaultSize="0" autoFill="0" autoPict="0">
                <anchor moveWithCells="1">
                  <from>
                    <xdr:col>4</xdr:col>
                    <xdr:colOff>0</xdr:colOff>
                    <xdr:row>21</xdr:row>
                    <xdr:rowOff>0</xdr:rowOff>
                  </from>
                  <to>
                    <xdr:col>14</xdr:col>
                    <xdr:colOff>95250</xdr:colOff>
                    <xdr:row>22</xdr:row>
                    <xdr:rowOff>304800</xdr:rowOff>
                  </to>
                </anchor>
              </controlPr>
            </control>
          </mc:Choice>
        </mc:AlternateContent>
        <mc:AlternateContent xmlns:mc="http://schemas.openxmlformats.org/markup-compatibility/2006">
          <mc:Choice Requires="x14">
            <control shapeId="239622" r:id="rId9" name="Group Box 6">
              <controlPr defaultSize="0" autoFill="0" autoPict="0">
                <anchor moveWithCells="1">
                  <from>
                    <xdr:col>14</xdr:col>
                    <xdr:colOff>0</xdr:colOff>
                    <xdr:row>21</xdr:row>
                    <xdr:rowOff>0</xdr:rowOff>
                  </from>
                  <to>
                    <xdr:col>24</xdr:col>
                    <xdr:colOff>104775</xdr:colOff>
                    <xdr:row>22</xdr:row>
                    <xdr:rowOff>304800</xdr:rowOff>
                  </to>
                </anchor>
              </controlPr>
            </control>
          </mc:Choice>
        </mc:AlternateContent>
        <mc:AlternateContent xmlns:mc="http://schemas.openxmlformats.org/markup-compatibility/2006">
          <mc:Choice Requires="x14">
            <control shapeId="239623" r:id="rId10" name="Group Box 7">
              <controlPr defaultSize="0" autoFill="0" autoPict="0">
                <anchor moveWithCells="1">
                  <from>
                    <xdr:col>14</xdr:col>
                    <xdr:colOff>0</xdr:colOff>
                    <xdr:row>5</xdr:row>
                    <xdr:rowOff>247650</xdr:rowOff>
                  </from>
                  <to>
                    <xdr:col>23</xdr:col>
                    <xdr:colOff>285750</xdr:colOff>
                    <xdr:row>7</xdr:row>
                    <xdr:rowOff>161925</xdr:rowOff>
                  </to>
                </anchor>
              </controlPr>
            </control>
          </mc:Choice>
        </mc:AlternateContent>
        <mc:AlternateContent xmlns:mc="http://schemas.openxmlformats.org/markup-compatibility/2006">
          <mc:Choice Requires="x14">
            <control shapeId="239624" r:id="rId11" name="Group Box 8">
              <controlPr defaultSize="0" autoFill="0" autoPict="0">
                <anchor moveWithCells="1">
                  <from>
                    <xdr:col>14</xdr:col>
                    <xdr:colOff>0</xdr:colOff>
                    <xdr:row>5</xdr:row>
                    <xdr:rowOff>247650</xdr:rowOff>
                  </from>
                  <to>
                    <xdr:col>23</xdr:col>
                    <xdr:colOff>285750</xdr:colOff>
                    <xdr:row>7</xdr:row>
                    <xdr:rowOff>161925</xdr:rowOff>
                  </to>
                </anchor>
              </controlPr>
            </control>
          </mc:Choice>
        </mc:AlternateContent>
        <mc:AlternateContent xmlns:mc="http://schemas.openxmlformats.org/markup-compatibility/2006">
          <mc:Choice Requires="x14">
            <control shapeId="239625" r:id="rId12" name="Group Box 9">
              <controlPr defaultSize="0" autoFill="0" autoPict="0">
                <anchor moveWithCells="1">
                  <from>
                    <xdr:col>14</xdr:col>
                    <xdr:colOff>0</xdr:colOff>
                    <xdr:row>14</xdr:row>
                    <xdr:rowOff>276225</xdr:rowOff>
                  </from>
                  <to>
                    <xdr:col>23</xdr:col>
                    <xdr:colOff>19050</xdr:colOff>
                    <xdr:row>15</xdr:row>
                    <xdr:rowOff>323850</xdr:rowOff>
                  </to>
                </anchor>
              </controlPr>
            </control>
          </mc:Choice>
        </mc:AlternateContent>
        <mc:AlternateContent xmlns:mc="http://schemas.openxmlformats.org/markup-compatibility/2006">
          <mc:Choice Requires="x14">
            <control shapeId="239626" r:id="rId13" name="Group Box 10">
              <controlPr defaultSize="0" autoFill="0" autoPict="0">
                <anchor moveWithCells="1">
                  <from>
                    <xdr:col>14</xdr:col>
                    <xdr:colOff>0</xdr:colOff>
                    <xdr:row>21</xdr:row>
                    <xdr:rowOff>0</xdr:rowOff>
                  </from>
                  <to>
                    <xdr:col>24</xdr:col>
                    <xdr:colOff>47625</xdr:colOff>
                    <xdr:row>22</xdr:row>
                    <xdr:rowOff>304800</xdr:rowOff>
                  </to>
                </anchor>
              </controlPr>
            </control>
          </mc:Choice>
        </mc:AlternateContent>
        <mc:AlternateContent xmlns:mc="http://schemas.openxmlformats.org/markup-compatibility/2006">
          <mc:Choice Requires="x14">
            <control shapeId="239627" r:id="rId14" name="Group Box 11">
              <controlPr defaultSize="0" autoFill="0" autoPict="0">
                <anchor moveWithCells="1">
                  <from>
                    <xdr:col>14</xdr:col>
                    <xdr:colOff>0</xdr:colOff>
                    <xdr:row>21</xdr:row>
                    <xdr:rowOff>0</xdr:rowOff>
                  </from>
                  <to>
                    <xdr:col>24</xdr:col>
                    <xdr:colOff>47625</xdr:colOff>
                    <xdr:row>22</xdr:row>
                    <xdr:rowOff>304800</xdr:rowOff>
                  </to>
                </anchor>
              </controlPr>
            </control>
          </mc:Choice>
        </mc:AlternateContent>
        <mc:AlternateContent xmlns:mc="http://schemas.openxmlformats.org/markup-compatibility/2006">
          <mc:Choice Requires="x14">
            <control shapeId="239628" r:id="rId15" name="Group Box 12">
              <controlPr defaultSize="0" autoFill="0" autoPict="0">
                <anchor moveWithCells="1">
                  <from>
                    <xdr:col>14</xdr:col>
                    <xdr:colOff>0</xdr:colOff>
                    <xdr:row>14</xdr:row>
                    <xdr:rowOff>276225</xdr:rowOff>
                  </from>
                  <to>
                    <xdr:col>23</xdr:col>
                    <xdr:colOff>19050</xdr:colOff>
                    <xdr:row>15</xdr:row>
                    <xdr:rowOff>323850</xdr:rowOff>
                  </to>
                </anchor>
              </controlPr>
            </control>
          </mc:Choice>
        </mc:AlternateContent>
        <mc:AlternateContent xmlns:mc="http://schemas.openxmlformats.org/markup-compatibility/2006">
          <mc:Choice Requires="x14">
            <control shapeId="239629" r:id="rId16" name="Group Box 13">
              <controlPr defaultSize="0" autoFill="0" autoPict="0">
                <anchor moveWithCells="1">
                  <from>
                    <xdr:col>14</xdr:col>
                    <xdr:colOff>0</xdr:colOff>
                    <xdr:row>21</xdr:row>
                    <xdr:rowOff>0</xdr:rowOff>
                  </from>
                  <to>
                    <xdr:col>24</xdr:col>
                    <xdr:colOff>47625</xdr:colOff>
                    <xdr:row>22</xdr:row>
                    <xdr:rowOff>304800</xdr:rowOff>
                  </to>
                </anchor>
              </controlPr>
            </control>
          </mc:Choice>
        </mc:AlternateContent>
        <mc:AlternateContent xmlns:mc="http://schemas.openxmlformats.org/markup-compatibility/2006">
          <mc:Choice Requires="x14">
            <control shapeId="239630" r:id="rId17" name="Group Box 14">
              <controlPr defaultSize="0" autoFill="0" autoPict="0">
                <anchor moveWithCells="1">
                  <from>
                    <xdr:col>14</xdr:col>
                    <xdr:colOff>0</xdr:colOff>
                    <xdr:row>21</xdr:row>
                    <xdr:rowOff>0</xdr:rowOff>
                  </from>
                  <to>
                    <xdr:col>24</xdr:col>
                    <xdr:colOff>104775</xdr:colOff>
                    <xdr:row>22</xdr:row>
                    <xdr:rowOff>304800</xdr:rowOff>
                  </to>
                </anchor>
              </controlPr>
            </control>
          </mc:Choice>
        </mc:AlternateContent>
        <mc:AlternateContent xmlns:mc="http://schemas.openxmlformats.org/markup-compatibility/2006">
          <mc:Choice Requires="x14">
            <control shapeId="239631" r:id="rId18" name="Group Box 15">
              <controlPr defaultSize="0" autoFill="0" autoPict="0">
                <anchor moveWithCells="1">
                  <from>
                    <xdr:col>4</xdr:col>
                    <xdr:colOff>0</xdr:colOff>
                    <xdr:row>23</xdr:row>
                    <xdr:rowOff>0</xdr:rowOff>
                  </from>
                  <to>
                    <xdr:col>14</xdr:col>
                    <xdr:colOff>95250</xdr:colOff>
                    <xdr:row>24</xdr:row>
                    <xdr:rowOff>304800</xdr:rowOff>
                  </to>
                </anchor>
              </controlPr>
            </control>
          </mc:Choice>
        </mc:AlternateContent>
        <mc:AlternateContent xmlns:mc="http://schemas.openxmlformats.org/markup-compatibility/2006">
          <mc:Choice Requires="x14">
            <control shapeId="239632" r:id="rId19" name="Check Box 16">
              <controlPr locked="0" defaultSize="0" autoFill="0" autoLine="0" autoPict="0">
                <anchor moveWithCells="1">
                  <from>
                    <xdr:col>4</xdr:col>
                    <xdr:colOff>28575</xdr:colOff>
                    <xdr:row>6</xdr:row>
                    <xdr:rowOff>19050</xdr:rowOff>
                  </from>
                  <to>
                    <xdr:col>5</xdr:col>
                    <xdr:colOff>104775</xdr:colOff>
                    <xdr:row>6</xdr:row>
                    <xdr:rowOff>323850</xdr:rowOff>
                  </to>
                </anchor>
              </controlPr>
            </control>
          </mc:Choice>
        </mc:AlternateContent>
        <mc:AlternateContent xmlns:mc="http://schemas.openxmlformats.org/markup-compatibility/2006">
          <mc:Choice Requires="x14">
            <control shapeId="239633" r:id="rId20" name="Check Box 17">
              <controlPr locked="0" defaultSize="0" autoFill="0" autoLine="0" autoPict="0">
                <anchor moveWithCells="1">
                  <from>
                    <xdr:col>7</xdr:col>
                    <xdr:colOff>9525</xdr:colOff>
                    <xdr:row>6</xdr:row>
                    <xdr:rowOff>95250</xdr:rowOff>
                  </from>
                  <to>
                    <xdr:col>7</xdr:col>
                    <xdr:colOff>257175</xdr:colOff>
                    <xdr:row>6</xdr:row>
                    <xdr:rowOff>238125</xdr:rowOff>
                  </to>
                </anchor>
              </controlPr>
            </control>
          </mc:Choice>
        </mc:AlternateContent>
        <mc:AlternateContent xmlns:mc="http://schemas.openxmlformats.org/markup-compatibility/2006">
          <mc:Choice Requires="x14">
            <control shapeId="239634" r:id="rId21" name="Check Box 18">
              <controlPr locked="0" defaultSize="0" autoFill="0" autoLine="0" autoPict="0">
                <anchor moveWithCells="1">
                  <from>
                    <xdr:col>14</xdr:col>
                    <xdr:colOff>38100</xdr:colOff>
                    <xdr:row>6</xdr:row>
                    <xdr:rowOff>47625</xdr:rowOff>
                  </from>
                  <to>
                    <xdr:col>15</xdr:col>
                    <xdr:colOff>142875</xdr:colOff>
                    <xdr:row>6</xdr:row>
                    <xdr:rowOff>276225</xdr:rowOff>
                  </to>
                </anchor>
              </controlPr>
            </control>
          </mc:Choice>
        </mc:AlternateContent>
        <mc:AlternateContent xmlns:mc="http://schemas.openxmlformats.org/markup-compatibility/2006">
          <mc:Choice Requires="x14">
            <control shapeId="239635" r:id="rId22" name="Check Box 19">
              <controlPr locked="0" defaultSize="0" autoFill="0" autoLine="0" autoPict="0">
                <anchor moveWithCells="1">
                  <from>
                    <xdr:col>17</xdr:col>
                    <xdr:colOff>9525</xdr:colOff>
                    <xdr:row>6</xdr:row>
                    <xdr:rowOff>38100</xdr:rowOff>
                  </from>
                  <to>
                    <xdr:col>18</xdr:col>
                    <xdr:colOff>38100</xdr:colOff>
                    <xdr:row>6</xdr:row>
                    <xdr:rowOff>285750</xdr:rowOff>
                  </to>
                </anchor>
              </controlPr>
            </control>
          </mc:Choice>
        </mc:AlternateContent>
        <mc:AlternateContent xmlns:mc="http://schemas.openxmlformats.org/markup-compatibility/2006">
          <mc:Choice Requires="x14">
            <control shapeId="239636" r:id="rId23" name="Check Box 20">
              <controlPr locked="0" defaultSize="0" autoFill="0" autoLine="0" autoPict="0">
                <anchor moveWithCells="1">
                  <from>
                    <xdr:col>4</xdr:col>
                    <xdr:colOff>19050</xdr:colOff>
                    <xdr:row>7</xdr:row>
                    <xdr:rowOff>47625</xdr:rowOff>
                  </from>
                  <to>
                    <xdr:col>5</xdr:col>
                    <xdr:colOff>85725</xdr:colOff>
                    <xdr:row>7</xdr:row>
                    <xdr:rowOff>295275</xdr:rowOff>
                  </to>
                </anchor>
              </controlPr>
            </control>
          </mc:Choice>
        </mc:AlternateContent>
        <mc:AlternateContent xmlns:mc="http://schemas.openxmlformats.org/markup-compatibility/2006">
          <mc:Choice Requires="x14">
            <control shapeId="239637" r:id="rId24" name="Check Box 21">
              <controlPr locked="0" defaultSize="0" autoFill="0" autoLine="0" autoPict="0">
                <anchor moveWithCells="1">
                  <from>
                    <xdr:col>14</xdr:col>
                    <xdr:colOff>38100</xdr:colOff>
                    <xdr:row>7</xdr:row>
                    <xdr:rowOff>66675</xdr:rowOff>
                  </from>
                  <to>
                    <xdr:col>15</xdr:col>
                    <xdr:colOff>123825</xdr:colOff>
                    <xdr:row>7</xdr:row>
                    <xdr:rowOff>314325</xdr:rowOff>
                  </to>
                </anchor>
              </controlPr>
            </control>
          </mc:Choice>
        </mc:AlternateContent>
        <mc:AlternateContent xmlns:mc="http://schemas.openxmlformats.org/markup-compatibility/2006">
          <mc:Choice Requires="x14">
            <control shapeId="239638" r:id="rId25" name="Check Box 22">
              <controlPr locked="0" defaultSize="0" autoFill="0" autoLine="0" autoPict="0">
                <anchor moveWithCells="1">
                  <from>
                    <xdr:col>4</xdr:col>
                    <xdr:colOff>19050</xdr:colOff>
                    <xdr:row>8</xdr:row>
                    <xdr:rowOff>47625</xdr:rowOff>
                  </from>
                  <to>
                    <xdr:col>5</xdr:col>
                    <xdr:colOff>85725</xdr:colOff>
                    <xdr:row>8</xdr:row>
                    <xdr:rowOff>295275</xdr:rowOff>
                  </to>
                </anchor>
              </controlPr>
            </control>
          </mc:Choice>
        </mc:AlternateContent>
        <mc:AlternateContent xmlns:mc="http://schemas.openxmlformats.org/markup-compatibility/2006">
          <mc:Choice Requires="x14">
            <control shapeId="239639" r:id="rId26" name="Check Box 23">
              <controlPr locked="0" defaultSize="0" autoFill="0" autoLine="0" autoPict="0">
                <anchor moveWithCells="1">
                  <from>
                    <xdr:col>14</xdr:col>
                    <xdr:colOff>38100</xdr:colOff>
                    <xdr:row>8</xdr:row>
                    <xdr:rowOff>57150</xdr:rowOff>
                  </from>
                  <to>
                    <xdr:col>15</xdr:col>
                    <xdr:colOff>95250</xdr:colOff>
                    <xdr:row>8</xdr:row>
                    <xdr:rowOff>304800</xdr:rowOff>
                  </to>
                </anchor>
              </controlPr>
            </control>
          </mc:Choice>
        </mc:AlternateContent>
        <mc:AlternateContent xmlns:mc="http://schemas.openxmlformats.org/markup-compatibility/2006">
          <mc:Choice Requires="x14">
            <control shapeId="239640" r:id="rId27" name="Check Box 24">
              <controlPr locked="0" defaultSize="0" autoFill="0" autoLine="0" autoPict="0">
                <anchor moveWithCells="1">
                  <from>
                    <xdr:col>4</xdr:col>
                    <xdr:colOff>0</xdr:colOff>
                    <xdr:row>9</xdr:row>
                    <xdr:rowOff>200025</xdr:rowOff>
                  </from>
                  <to>
                    <xdr:col>5</xdr:col>
                    <xdr:colOff>47625</xdr:colOff>
                    <xdr:row>9</xdr:row>
                    <xdr:rowOff>447675</xdr:rowOff>
                  </to>
                </anchor>
              </controlPr>
            </control>
          </mc:Choice>
        </mc:AlternateContent>
        <mc:AlternateContent xmlns:mc="http://schemas.openxmlformats.org/markup-compatibility/2006">
          <mc:Choice Requires="x14">
            <control shapeId="239641" r:id="rId28" name="Check Box 25">
              <controlPr locked="0" defaultSize="0" autoFill="0" autoLine="0" autoPict="0">
                <anchor moveWithCells="1">
                  <from>
                    <xdr:col>4</xdr:col>
                    <xdr:colOff>28575</xdr:colOff>
                    <xdr:row>10</xdr:row>
                    <xdr:rowOff>38100</xdr:rowOff>
                  </from>
                  <to>
                    <xdr:col>5</xdr:col>
                    <xdr:colOff>28575</xdr:colOff>
                    <xdr:row>10</xdr:row>
                    <xdr:rowOff>285750</xdr:rowOff>
                  </to>
                </anchor>
              </controlPr>
            </control>
          </mc:Choice>
        </mc:AlternateContent>
        <mc:AlternateContent xmlns:mc="http://schemas.openxmlformats.org/markup-compatibility/2006">
          <mc:Choice Requires="x14">
            <control shapeId="239642" r:id="rId29" name="Check Box 26">
              <controlPr locked="0" defaultSize="0" autoFill="0" autoLine="0" autoPict="0">
                <anchor moveWithCells="1">
                  <from>
                    <xdr:col>6</xdr:col>
                    <xdr:colOff>76200</xdr:colOff>
                    <xdr:row>10</xdr:row>
                    <xdr:rowOff>76200</xdr:rowOff>
                  </from>
                  <to>
                    <xdr:col>6</xdr:col>
                    <xdr:colOff>285750</xdr:colOff>
                    <xdr:row>10</xdr:row>
                    <xdr:rowOff>247650</xdr:rowOff>
                  </to>
                </anchor>
              </controlPr>
            </control>
          </mc:Choice>
        </mc:AlternateContent>
        <mc:AlternateContent xmlns:mc="http://schemas.openxmlformats.org/markup-compatibility/2006">
          <mc:Choice Requires="x14">
            <control shapeId="239643" r:id="rId30" name="Check Box 27">
              <controlPr locked="0" defaultSize="0" autoFill="0" autoLine="0" autoPict="0">
                <anchor moveWithCells="1">
                  <from>
                    <xdr:col>8</xdr:col>
                    <xdr:colOff>9525</xdr:colOff>
                    <xdr:row>10</xdr:row>
                    <xdr:rowOff>28575</xdr:rowOff>
                  </from>
                  <to>
                    <xdr:col>8</xdr:col>
                    <xdr:colOff>247650</xdr:colOff>
                    <xdr:row>10</xdr:row>
                    <xdr:rowOff>295275</xdr:rowOff>
                  </to>
                </anchor>
              </controlPr>
            </control>
          </mc:Choice>
        </mc:AlternateContent>
        <mc:AlternateContent xmlns:mc="http://schemas.openxmlformats.org/markup-compatibility/2006">
          <mc:Choice Requires="x14">
            <control shapeId="239644" r:id="rId31" name="Check Box 28">
              <controlPr locked="0" defaultSize="0" autoFill="0" autoLine="0" autoPict="0">
                <anchor moveWithCells="1">
                  <from>
                    <xdr:col>14</xdr:col>
                    <xdr:colOff>28575</xdr:colOff>
                    <xdr:row>10</xdr:row>
                    <xdr:rowOff>28575</xdr:rowOff>
                  </from>
                  <to>
                    <xdr:col>15</xdr:col>
                    <xdr:colOff>104775</xdr:colOff>
                    <xdr:row>10</xdr:row>
                    <xdr:rowOff>266700</xdr:rowOff>
                  </to>
                </anchor>
              </controlPr>
            </control>
          </mc:Choice>
        </mc:AlternateContent>
        <mc:AlternateContent xmlns:mc="http://schemas.openxmlformats.org/markup-compatibility/2006">
          <mc:Choice Requires="x14">
            <control shapeId="239645" r:id="rId32" name="Check Box 29">
              <controlPr locked="0" defaultSize="0" autoFill="0" autoLine="0" autoPict="0">
                <anchor moveWithCells="1">
                  <from>
                    <xdr:col>16</xdr:col>
                    <xdr:colOff>76200</xdr:colOff>
                    <xdr:row>10</xdr:row>
                    <xdr:rowOff>47625</xdr:rowOff>
                  </from>
                  <to>
                    <xdr:col>17</xdr:col>
                    <xdr:colOff>19050</xdr:colOff>
                    <xdr:row>10</xdr:row>
                    <xdr:rowOff>247650</xdr:rowOff>
                  </to>
                </anchor>
              </controlPr>
            </control>
          </mc:Choice>
        </mc:AlternateContent>
        <mc:AlternateContent xmlns:mc="http://schemas.openxmlformats.org/markup-compatibility/2006">
          <mc:Choice Requires="x14">
            <control shapeId="239646" r:id="rId33" name="Check Box 30">
              <controlPr locked="0" defaultSize="0" autoFill="0" autoLine="0" autoPict="0">
                <anchor moveWithCells="1">
                  <from>
                    <xdr:col>18</xdr:col>
                    <xdr:colOff>28575</xdr:colOff>
                    <xdr:row>10</xdr:row>
                    <xdr:rowOff>38100</xdr:rowOff>
                  </from>
                  <to>
                    <xdr:col>18</xdr:col>
                    <xdr:colOff>247650</xdr:colOff>
                    <xdr:row>10</xdr:row>
                    <xdr:rowOff>285750</xdr:rowOff>
                  </to>
                </anchor>
              </controlPr>
            </control>
          </mc:Choice>
        </mc:AlternateContent>
        <mc:AlternateContent xmlns:mc="http://schemas.openxmlformats.org/markup-compatibility/2006">
          <mc:Choice Requires="x14">
            <control shapeId="239647" r:id="rId34" name="Check Box 31">
              <controlPr locked="0" defaultSize="0" autoFill="0" autoLine="0" autoPict="0">
                <anchor moveWithCells="1">
                  <from>
                    <xdr:col>4</xdr:col>
                    <xdr:colOff>19050</xdr:colOff>
                    <xdr:row>12</xdr:row>
                    <xdr:rowOff>57150</xdr:rowOff>
                  </from>
                  <to>
                    <xdr:col>5</xdr:col>
                    <xdr:colOff>28575</xdr:colOff>
                    <xdr:row>12</xdr:row>
                    <xdr:rowOff>266700</xdr:rowOff>
                  </to>
                </anchor>
              </controlPr>
            </control>
          </mc:Choice>
        </mc:AlternateContent>
        <mc:AlternateContent xmlns:mc="http://schemas.openxmlformats.org/markup-compatibility/2006">
          <mc:Choice Requires="x14">
            <control shapeId="239648" r:id="rId35" name="Check Box 32">
              <controlPr locked="0" defaultSize="0" autoFill="0" autoLine="0" autoPict="0">
                <anchor moveWithCells="1">
                  <from>
                    <xdr:col>6</xdr:col>
                    <xdr:colOff>114300</xdr:colOff>
                    <xdr:row>12</xdr:row>
                    <xdr:rowOff>85725</xdr:rowOff>
                  </from>
                  <to>
                    <xdr:col>6</xdr:col>
                    <xdr:colOff>323850</xdr:colOff>
                    <xdr:row>12</xdr:row>
                    <xdr:rowOff>257175</xdr:rowOff>
                  </to>
                </anchor>
              </controlPr>
            </control>
          </mc:Choice>
        </mc:AlternateContent>
        <mc:AlternateContent xmlns:mc="http://schemas.openxmlformats.org/markup-compatibility/2006">
          <mc:Choice Requires="x14">
            <control shapeId="239649" r:id="rId36" name="Check Box 33">
              <controlPr locked="0" defaultSize="0" autoFill="0" autoLine="0" autoPict="0">
                <anchor moveWithCells="1">
                  <from>
                    <xdr:col>8</xdr:col>
                    <xdr:colOff>19050</xdr:colOff>
                    <xdr:row>12</xdr:row>
                    <xdr:rowOff>28575</xdr:rowOff>
                  </from>
                  <to>
                    <xdr:col>8</xdr:col>
                    <xdr:colOff>257175</xdr:colOff>
                    <xdr:row>12</xdr:row>
                    <xdr:rowOff>295275</xdr:rowOff>
                  </to>
                </anchor>
              </controlPr>
            </control>
          </mc:Choice>
        </mc:AlternateContent>
        <mc:AlternateContent xmlns:mc="http://schemas.openxmlformats.org/markup-compatibility/2006">
          <mc:Choice Requires="x14">
            <control shapeId="239650" r:id="rId37" name="Check Box 34">
              <controlPr locked="0" defaultSize="0" autoFill="0" autoLine="0" autoPict="0">
                <anchor moveWithCells="1">
                  <from>
                    <xdr:col>11</xdr:col>
                    <xdr:colOff>28575</xdr:colOff>
                    <xdr:row>12</xdr:row>
                    <xdr:rowOff>28575</xdr:rowOff>
                  </from>
                  <to>
                    <xdr:col>11</xdr:col>
                    <xdr:colOff>266700</xdr:colOff>
                    <xdr:row>12</xdr:row>
                    <xdr:rowOff>285750</xdr:rowOff>
                  </to>
                </anchor>
              </controlPr>
            </control>
          </mc:Choice>
        </mc:AlternateContent>
        <mc:AlternateContent xmlns:mc="http://schemas.openxmlformats.org/markup-compatibility/2006">
          <mc:Choice Requires="x14">
            <control shapeId="239651" r:id="rId38" name="Check Box 35">
              <controlPr locked="0" defaultSize="0" autoFill="0" autoLine="0" autoPict="0">
                <anchor moveWithCells="1">
                  <from>
                    <xdr:col>14</xdr:col>
                    <xdr:colOff>28575</xdr:colOff>
                    <xdr:row>12</xdr:row>
                    <xdr:rowOff>38100</xdr:rowOff>
                  </from>
                  <to>
                    <xdr:col>15</xdr:col>
                    <xdr:colOff>104775</xdr:colOff>
                    <xdr:row>12</xdr:row>
                    <xdr:rowOff>276225</xdr:rowOff>
                  </to>
                </anchor>
              </controlPr>
            </control>
          </mc:Choice>
        </mc:AlternateContent>
        <mc:AlternateContent xmlns:mc="http://schemas.openxmlformats.org/markup-compatibility/2006">
          <mc:Choice Requires="x14">
            <control shapeId="239652" r:id="rId39" name="Check Box 36">
              <controlPr locked="0" defaultSize="0" autoFill="0" autoLine="0" autoPict="0">
                <anchor moveWithCells="1">
                  <from>
                    <xdr:col>16</xdr:col>
                    <xdr:colOff>114300</xdr:colOff>
                    <xdr:row>12</xdr:row>
                    <xdr:rowOff>57150</xdr:rowOff>
                  </from>
                  <to>
                    <xdr:col>17</xdr:col>
                    <xdr:colOff>19050</xdr:colOff>
                    <xdr:row>12</xdr:row>
                    <xdr:rowOff>247650</xdr:rowOff>
                  </to>
                </anchor>
              </controlPr>
            </control>
          </mc:Choice>
        </mc:AlternateContent>
        <mc:AlternateContent xmlns:mc="http://schemas.openxmlformats.org/markup-compatibility/2006">
          <mc:Choice Requires="x14">
            <control shapeId="239653" r:id="rId40" name="Check Box 37">
              <controlPr locked="0" defaultSize="0" autoFill="0" autoLine="0" autoPict="0">
                <anchor moveWithCells="1">
                  <from>
                    <xdr:col>18</xdr:col>
                    <xdr:colOff>38100</xdr:colOff>
                    <xdr:row>12</xdr:row>
                    <xdr:rowOff>28575</xdr:rowOff>
                  </from>
                  <to>
                    <xdr:col>18</xdr:col>
                    <xdr:colOff>257175</xdr:colOff>
                    <xdr:row>12</xdr:row>
                    <xdr:rowOff>276225</xdr:rowOff>
                  </to>
                </anchor>
              </controlPr>
            </control>
          </mc:Choice>
        </mc:AlternateContent>
        <mc:AlternateContent xmlns:mc="http://schemas.openxmlformats.org/markup-compatibility/2006">
          <mc:Choice Requires="x14">
            <control shapeId="239654" r:id="rId41" name="Check Box 38">
              <controlPr locked="0" defaultSize="0" autoFill="0" autoLine="0" autoPict="0">
                <anchor moveWithCells="1">
                  <from>
                    <xdr:col>20</xdr:col>
                    <xdr:colOff>76200</xdr:colOff>
                    <xdr:row>12</xdr:row>
                    <xdr:rowOff>47625</xdr:rowOff>
                  </from>
                  <to>
                    <xdr:col>21</xdr:col>
                    <xdr:colOff>219075</xdr:colOff>
                    <xdr:row>12</xdr:row>
                    <xdr:rowOff>266700</xdr:rowOff>
                  </to>
                </anchor>
              </controlPr>
            </control>
          </mc:Choice>
        </mc:AlternateContent>
        <mc:AlternateContent xmlns:mc="http://schemas.openxmlformats.org/markup-compatibility/2006">
          <mc:Choice Requires="x14">
            <control shapeId="239655" r:id="rId42" name="Check Box 39">
              <controlPr locked="0" defaultSize="0" autoFill="0" autoLine="0" autoPict="0">
                <anchor moveWithCells="1">
                  <from>
                    <xdr:col>4</xdr:col>
                    <xdr:colOff>28575</xdr:colOff>
                    <xdr:row>15</xdr:row>
                    <xdr:rowOff>28575</xdr:rowOff>
                  </from>
                  <to>
                    <xdr:col>5</xdr:col>
                    <xdr:colOff>57150</xdr:colOff>
                    <xdr:row>15</xdr:row>
                    <xdr:rowOff>276225</xdr:rowOff>
                  </to>
                </anchor>
              </controlPr>
            </control>
          </mc:Choice>
        </mc:AlternateContent>
        <mc:AlternateContent xmlns:mc="http://schemas.openxmlformats.org/markup-compatibility/2006">
          <mc:Choice Requires="x14">
            <control shapeId="239656" r:id="rId43" name="Check Box 40">
              <controlPr locked="0" defaultSize="0" autoFill="0" autoLine="0" autoPict="0">
                <anchor moveWithCells="1">
                  <from>
                    <xdr:col>8</xdr:col>
                    <xdr:colOff>47625</xdr:colOff>
                    <xdr:row>15</xdr:row>
                    <xdr:rowOff>76200</xdr:rowOff>
                  </from>
                  <to>
                    <xdr:col>8</xdr:col>
                    <xdr:colOff>266700</xdr:colOff>
                    <xdr:row>15</xdr:row>
                    <xdr:rowOff>247650</xdr:rowOff>
                  </to>
                </anchor>
              </controlPr>
            </control>
          </mc:Choice>
        </mc:AlternateContent>
        <mc:AlternateContent xmlns:mc="http://schemas.openxmlformats.org/markup-compatibility/2006">
          <mc:Choice Requires="x14">
            <control shapeId="239657" r:id="rId44" name="Check Box 41">
              <controlPr locked="0" defaultSize="0" autoFill="0" autoLine="0" autoPict="0">
                <anchor moveWithCells="1">
                  <from>
                    <xdr:col>14</xdr:col>
                    <xdr:colOff>28575</xdr:colOff>
                    <xdr:row>15</xdr:row>
                    <xdr:rowOff>28575</xdr:rowOff>
                  </from>
                  <to>
                    <xdr:col>15</xdr:col>
                    <xdr:colOff>57150</xdr:colOff>
                    <xdr:row>15</xdr:row>
                    <xdr:rowOff>276225</xdr:rowOff>
                  </to>
                </anchor>
              </controlPr>
            </control>
          </mc:Choice>
        </mc:AlternateContent>
        <mc:AlternateContent xmlns:mc="http://schemas.openxmlformats.org/markup-compatibility/2006">
          <mc:Choice Requires="x14">
            <control shapeId="239658" r:id="rId45" name="Check Box 42">
              <controlPr locked="0" defaultSize="0" autoFill="0" autoLine="0" autoPict="0">
                <anchor moveWithCells="1">
                  <from>
                    <xdr:col>18</xdr:col>
                    <xdr:colOff>47625</xdr:colOff>
                    <xdr:row>15</xdr:row>
                    <xdr:rowOff>38100</xdr:rowOff>
                  </from>
                  <to>
                    <xdr:col>18</xdr:col>
                    <xdr:colOff>285750</xdr:colOff>
                    <xdr:row>15</xdr:row>
                    <xdr:rowOff>285750</xdr:rowOff>
                  </to>
                </anchor>
              </controlPr>
            </control>
          </mc:Choice>
        </mc:AlternateContent>
        <mc:AlternateContent xmlns:mc="http://schemas.openxmlformats.org/markup-compatibility/2006">
          <mc:Choice Requires="x14">
            <control shapeId="239659" r:id="rId46" name="Check Box 43">
              <controlPr locked="0" defaultSize="0" autoFill="0" autoLine="0" autoPict="0">
                <anchor moveWithCells="1">
                  <from>
                    <xdr:col>4</xdr:col>
                    <xdr:colOff>38100</xdr:colOff>
                    <xdr:row>25</xdr:row>
                    <xdr:rowOff>38100</xdr:rowOff>
                  </from>
                  <to>
                    <xdr:col>5</xdr:col>
                    <xdr:colOff>95250</xdr:colOff>
                    <xdr:row>25</xdr:row>
                    <xdr:rowOff>285750</xdr:rowOff>
                  </to>
                </anchor>
              </controlPr>
            </control>
          </mc:Choice>
        </mc:AlternateContent>
        <mc:AlternateContent xmlns:mc="http://schemas.openxmlformats.org/markup-compatibility/2006">
          <mc:Choice Requires="x14">
            <control shapeId="239660" r:id="rId47" name="Check Box 44">
              <controlPr locked="0" defaultSize="0" autoFill="0" autoLine="0" autoPict="0">
                <anchor moveWithCells="1">
                  <from>
                    <xdr:col>8</xdr:col>
                    <xdr:colOff>95250</xdr:colOff>
                    <xdr:row>25</xdr:row>
                    <xdr:rowOff>38100</xdr:rowOff>
                  </from>
                  <to>
                    <xdr:col>9</xdr:col>
                    <xdr:colOff>66675</xdr:colOff>
                    <xdr:row>25</xdr:row>
                    <xdr:rowOff>285750</xdr:rowOff>
                  </to>
                </anchor>
              </controlPr>
            </control>
          </mc:Choice>
        </mc:AlternateContent>
        <mc:AlternateContent xmlns:mc="http://schemas.openxmlformats.org/markup-compatibility/2006">
          <mc:Choice Requires="x14">
            <control shapeId="239661" r:id="rId48" name="Check Box 45">
              <controlPr locked="0" defaultSize="0" autoFill="0" autoLine="0" autoPict="0">
                <anchor moveWithCells="1">
                  <from>
                    <xdr:col>14</xdr:col>
                    <xdr:colOff>47625</xdr:colOff>
                    <xdr:row>25</xdr:row>
                    <xdr:rowOff>38100</xdr:rowOff>
                  </from>
                  <to>
                    <xdr:col>15</xdr:col>
                    <xdr:colOff>95250</xdr:colOff>
                    <xdr:row>25</xdr:row>
                    <xdr:rowOff>285750</xdr:rowOff>
                  </to>
                </anchor>
              </controlPr>
            </control>
          </mc:Choice>
        </mc:AlternateContent>
        <mc:AlternateContent xmlns:mc="http://schemas.openxmlformats.org/markup-compatibility/2006">
          <mc:Choice Requires="x14">
            <control shapeId="239662" r:id="rId49" name="Check Box 46">
              <controlPr locked="0" defaultSize="0" autoFill="0" autoLine="0" autoPict="0">
                <anchor moveWithCells="1">
                  <from>
                    <xdr:col>18</xdr:col>
                    <xdr:colOff>76200</xdr:colOff>
                    <xdr:row>25</xdr:row>
                    <xdr:rowOff>28575</xdr:rowOff>
                  </from>
                  <to>
                    <xdr:col>19</xdr:col>
                    <xdr:colOff>0</xdr:colOff>
                    <xdr:row>25</xdr:row>
                    <xdr:rowOff>295275</xdr:rowOff>
                  </to>
                </anchor>
              </controlPr>
            </control>
          </mc:Choice>
        </mc:AlternateContent>
        <mc:AlternateContent xmlns:mc="http://schemas.openxmlformats.org/markup-compatibility/2006">
          <mc:Choice Requires="x14">
            <control shapeId="239663" r:id="rId50" name="Check Box 47">
              <controlPr locked="0" defaultSize="0" autoFill="0" autoLine="0" autoPict="0">
                <anchor moveWithCells="1">
                  <from>
                    <xdr:col>14</xdr:col>
                    <xdr:colOff>28575</xdr:colOff>
                    <xdr:row>19</xdr:row>
                    <xdr:rowOff>47625</xdr:rowOff>
                  </from>
                  <to>
                    <xdr:col>15</xdr:col>
                    <xdr:colOff>38100</xdr:colOff>
                    <xdr:row>19</xdr:row>
                    <xdr:rowOff>247650</xdr:rowOff>
                  </to>
                </anchor>
              </controlPr>
            </control>
          </mc:Choice>
        </mc:AlternateContent>
        <mc:AlternateContent xmlns:mc="http://schemas.openxmlformats.org/markup-compatibility/2006">
          <mc:Choice Requires="x14">
            <control shapeId="239664" r:id="rId51" name="Check Box 48">
              <controlPr locked="0" defaultSize="0" autoFill="0" autoLine="0" autoPict="0">
                <anchor moveWithCells="1">
                  <from>
                    <xdr:col>16</xdr:col>
                    <xdr:colOff>123825</xdr:colOff>
                    <xdr:row>19</xdr:row>
                    <xdr:rowOff>47625</xdr:rowOff>
                  </from>
                  <to>
                    <xdr:col>16</xdr:col>
                    <xdr:colOff>323850</xdr:colOff>
                    <xdr:row>19</xdr:row>
                    <xdr:rowOff>266700</xdr:rowOff>
                  </to>
                </anchor>
              </controlPr>
            </control>
          </mc:Choice>
        </mc:AlternateContent>
        <mc:AlternateContent xmlns:mc="http://schemas.openxmlformats.org/markup-compatibility/2006">
          <mc:Choice Requires="x14">
            <control shapeId="239665" r:id="rId52" name="Check Box 49">
              <controlPr locked="0" defaultSize="0" autoFill="0" autoLine="0" autoPict="0">
                <anchor moveWithCells="1">
                  <from>
                    <xdr:col>18</xdr:col>
                    <xdr:colOff>85725</xdr:colOff>
                    <xdr:row>19</xdr:row>
                    <xdr:rowOff>57150</xdr:rowOff>
                  </from>
                  <to>
                    <xdr:col>19</xdr:col>
                    <xdr:colOff>9525</xdr:colOff>
                    <xdr:row>19</xdr:row>
                    <xdr:rowOff>266700</xdr:rowOff>
                  </to>
                </anchor>
              </controlPr>
            </control>
          </mc:Choice>
        </mc:AlternateContent>
        <mc:AlternateContent xmlns:mc="http://schemas.openxmlformats.org/markup-compatibility/2006">
          <mc:Choice Requires="x14">
            <control shapeId="239666" r:id="rId53" name="Check Box 50">
              <controlPr locked="0" defaultSize="0" autoFill="0" autoLine="0" autoPict="0">
                <anchor moveWithCells="1">
                  <from>
                    <xdr:col>21</xdr:col>
                    <xdr:colOff>28575</xdr:colOff>
                    <xdr:row>19</xdr:row>
                    <xdr:rowOff>47625</xdr:rowOff>
                  </from>
                  <to>
                    <xdr:col>21</xdr:col>
                    <xdr:colOff>257175</xdr:colOff>
                    <xdr:row>19</xdr:row>
                    <xdr:rowOff>247650</xdr:rowOff>
                  </to>
                </anchor>
              </controlPr>
            </control>
          </mc:Choice>
        </mc:AlternateContent>
        <mc:AlternateContent xmlns:mc="http://schemas.openxmlformats.org/markup-compatibility/2006">
          <mc:Choice Requires="x14">
            <control shapeId="239667" r:id="rId54" name="Check Box 51">
              <controlPr locked="0" defaultSize="0" autoFill="0" autoLine="0" autoPict="0">
                <anchor moveWithCells="1">
                  <from>
                    <xdr:col>14</xdr:col>
                    <xdr:colOff>28575</xdr:colOff>
                    <xdr:row>19</xdr:row>
                    <xdr:rowOff>295275</xdr:rowOff>
                  </from>
                  <to>
                    <xdr:col>15</xdr:col>
                    <xdr:colOff>76200</xdr:colOff>
                    <xdr:row>20</xdr:row>
                    <xdr:rowOff>209550</xdr:rowOff>
                  </to>
                </anchor>
              </controlPr>
            </control>
          </mc:Choice>
        </mc:AlternateContent>
        <mc:AlternateContent xmlns:mc="http://schemas.openxmlformats.org/markup-compatibility/2006">
          <mc:Choice Requires="x14">
            <control shapeId="239668" r:id="rId55" name="Check Box 52">
              <controlPr locked="0" defaultSize="0" autoFill="0" autoLine="0" autoPict="0">
                <anchor moveWithCells="1">
                  <from>
                    <xdr:col>4</xdr:col>
                    <xdr:colOff>28575</xdr:colOff>
                    <xdr:row>19</xdr:row>
                    <xdr:rowOff>57150</xdr:rowOff>
                  </from>
                  <to>
                    <xdr:col>5</xdr:col>
                    <xdr:colOff>38100</xdr:colOff>
                    <xdr:row>19</xdr:row>
                    <xdr:rowOff>257175</xdr:rowOff>
                  </to>
                </anchor>
              </controlPr>
            </control>
          </mc:Choice>
        </mc:AlternateContent>
        <mc:AlternateContent xmlns:mc="http://schemas.openxmlformats.org/markup-compatibility/2006">
          <mc:Choice Requires="x14">
            <control shapeId="239669" r:id="rId56" name="Check Box 53">
              <controlPr locked="0" defaultSize="0" autoFill="0" autoLine="0" autoPict="0">
                <anchor moveWithCells="1">
                  <from>
                    <xdr:col>6</xdr:col>
                    <xdr:colOff>123825</xdr:colOff>
                    <xdr:row>19</xdr:row>
                    <xdr:rowOff>47625</xdr:rowOff>
                  </from>
                  <to>
                    <xdr:col>6</xdr:col>
                    <xdr:colOff>323850</xdr:colOff>
                    <xdr:row>19</xdr:row>
                    <xdr:rowOff>266700</xdr:rowOff>
                  </to>
                </anchor>
              </controlPr>
            </control>
          </mc:Choice>
        </mc:AlternateContent>
        <mc:AlternateContent xmlns:mc="http://schemas.openxmlformats.org/markup-compatibility/2006">
          <mc:Choice Requires="x14">
            <control shapeId="239670" r:id="rId57" name="Check Box 54">
              <controlPr locked="0" defaultSize="0" autoFill="0" autoLine="0" autoPict="0">
                <anchor moveWithCells="1">
                  <from>
                    <xdr:col>8</xdr:col>
                    <xdr:colOff>95250</xdr:colOff>
                    <xdr:row>19</xdr:row>
                    <xdr:rowOff>57150</xdr:rowOff>
                  </from>
                  <to>
                    <xdr:col>9</xdr:col>
                    <xdr:colOff>47625</xdr:colOff>
                    <xdr:row>19</xdr:row>
                    <xdr:rowOff>266700</xdr:rowOff>
                  </to>
                </anchor>
              </controlPr>
            </control>
          </mc:Choice>
        </mc:AlternateContent>
        <mc:AlternateContent xmlns:mc="http://schemas.openxmlformats.org/markup-compatibility/2006">
          <mc:Choice Requires="x14">
            <control shapeId="239671" r:id="rId58" name="Check Box 55">
              <controlPr locked="0" defaultSize="0" autoFill="0" autoLine="0" autoPict="0">
                <anchor moveWithCells="1">
                  <from>
                    <xdr:col>11</xdr:col>
                    <xdr:colOff>85725</xdr:colOff>
                    <xdr:row>19</xdr:row>
                    <xdr:rowOff>57150</xdr:rowOff>
                  </from>
                  <to>
                    <xdr:col>12</xdr:col>
                    <xdr:colOff>38100</xdr:colOff>
                    <xdr:row>19</xdr:row>
                    <xdr:rowOff>257175</xdr:rowOff>
                  </to>
                </anchor>
              </controlPr>
            </control>
          </mc:Choice>
        </mc:AlternateContent>
        <mc:AlternateContent xmlns:mc="http://schemas.openxmlformats.org/markup-compatibility/2006">
          <mc:Choice Requires="x14">
            <control shapeId="239672" r:id="rId59" name="Check Box 56">
              <controlPr locked="0" defaultSize="0" autoFill="0" autoLine="0" autoPict="0">
                <anchor moveWithCells="1">
                  <from>
                    <xdr:col>4</xdr:col>
                    <xdr:colOff>19050</xdr:colOff>
                    <xdr:row>19</xdr:row>
                    <xdr:rowOff>285750</xdr:rowOff>
                  </from>
                  <to>
                    <xdr:col>5</xdr:col>
                    <xdr:colOff>76200</xdr:colOff>
                    <xdr:row>20</xdr:row>
                    <xdr:rowOff>209550</xdr:rowOff>
                  </to>
                </anchor>
              </controlPr>
            </control>
          </mc:Choice>
        </mc:AlternateContent>
        <mc:AlternateContent xmlns:mc="http://schemas.openxmlformats.org/markup-compatibility/2006">
          <mc:Choice Requires="x14">
            <control shapeId="239673" r:id="rId60" name="Group Box 57">
              <controlPr defaultSize="0" autoFill="0" autoPict="0">
                <anchor moveWithCells="1">
                  <from>
                    <xdr:col>14</xdr:col>
                    <xdr:colOff>0</xdr:colOff>
                    <xdr:row>14</xdr:row>
                    <xdr:rowOff>276225</xdr:rowOff>
                  </from>
                  <to>
                    <xdr:col>23</xdr:col>
                    <xdr:colOff>28575</xdr:colOff>
                    <xdr:row>15</xdr:row>
                    <xdr:rowOff>323850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disablePrompts="1" count="1">
        <x14:dataValidation type="list" allowBlank="1" showInputMessage="1" showErrorMessage="1" xr:uid="{C94E31EE-3B4A-4F46-BC74-D5BB97D5D197}">
          <x14:formula1>
            <xm:f>入力規則!$D$2:$D$100</xm:f>
          </x14:formula1>
          <xm:sqref>E5:X5</xm:sqref>
        </x14:dataValidation>
      </x14:dataValidations>
    </ext>
  </extLs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705612-96FD-4A10-994B-30C96F290864}">
  <sheetPr>
    <tabColor rgb="FF00B050"/>
  </sheetPr>
  <dimension ref="B1:BI75"/>
  <sheetViews>
    <sheetView showGridLines="0" zoomScale="80" zoomScaleNormal="80" zoomScaleSheetLayoutView="85" workbookViewId="0">
      <selection activeCell="E17" sqref="E17:F17"/>
    </sheetView>
  </sheetViews>
  <sheetFormatPr defaultColWidth="9" defaultRowHeight="13.5"/>
  <cols>
    <col min="1" max="1" width="2" style="216" customWidth="1"/>
    <col min="2" max="2" width="5.25" style="211" bestFit="1" customWidth="1"/>
    <col min="3" max="3" width="2.5" style="211" bestFit="1" customWidth="1"/>
    <col min="4" max="4" width="5.25" style="212" bestFit="1" customWidth="1"/>
    <col min="5" max="6" width="3.875" style="211" customWidth="1"/>
    <col min="7" max="7" width="2.75" style="211" customWidth="1"/>
    <col min="8" max="8" width="5.25" style="211" bestFit="1" customWidth="1"/>
    <col min="9" max="9" width="2.5" style="211" bestFit="1" customWidth="1"/>
    <col min="10" max="10" width="5.25" style="212" bestFit="1" customWidth="1"/>
    <col min="11" max="12" width="3.875" style="211" customWidth="1"/>
    <col min="13" max="13" width="2.75" style="211" customWidth="1"/>
    <col min="14" max="14" width="5.25" style="211" bestFit="1" customWidth="1"/>
    <col min="15" max="15" width="2.5" style="211" bestFit="1" customWidth="1"/>
    <col min="16" max="16" width="5.25" style="212" bestFit="1" customWidth="1"/>
    <col min="17" max="18" width="3.875" style="211" customWidth="1"/>
    <col min="19" max="19" width="2.75" style="211" customWidth="1"/>
    <col min="20" max="20" width="5.25" style="211" bestFit="1" customWidth="1"/>
    <col min="21" max="21" width="2.5" style="211" bestFit="1" customWidth="1"/>
    <col min="22" max="22" width="5.25" style="212" bestFit="1" customWidth="1"/>
    <col min="23" max="24" width="3.875" style="211" customWidth="1"/>
    <col min="25" max="25" width="2.75" style="211" customWidth="1"/>
    <col min="26" max="26" width="5.25" style="211" bestFit="1" customWidth="1"/>
    <col min="27" max="27" width="2.5" style="211" bestFit="1" customWidth="1"/>
    <col min="28" max="28" width="5.25" style="212" bestFit="1" customWidth="1"/>
    <col min="29" max="30" width="3.875" style="211" customWidth="1"/>
    <col min="31" max="31" width="2.75" style="211" customWidth="1"/>
    <col min="32" max="32" width="5.25" style="211" bestFit="1" customWidth="1"/>
    <col min="33" max="33" width="2.5" style="211" bestFit="1" customWidth="1"/>
    <col min="34" max="34" width="5.25" style="212" bestFit="1" customWidth="1"/>
    <col min="35" max="36" width="3.875" style="211" customWidth="1"/>
    <col min="37" max="37" width="5.625" style="232" customWidth="1"/>
    <col min="38" max="40" width="9" style="232"/>
    <col min="41" max="41" width="9.125" style="232" customWidth="1"/>
    <col min="42" max="42" width="9" style="232"/>
    <col min="43" max="43" width="13.375" style="215" hidden="1" customWidth="1"/>
    <col min="44" max="45" width="13.375" style="214" hidden="1" customWidth="1"/>
    <col min="46" max="46" width="13.375" style="214" customWidth="1"/>
    <col min="47" max="16384" width="9" style="216"/>
  </cols>
  <sheetData>
    <row r="1" spans="2:61" ht="20.25" customHeight="1">
      <c r="AF1" s="636" t="str">
        <f>申１!X1</f>
        <v>令和６年度協力</v>
      </c>
      <c r="AG1" s="636"/>
      <c r="AH1" s="636"/>
      <c r="AI1" s="636"/>
      <c r="AJ1" s="636"/>
      <c r="AK1" s="213"/>
      <c r="AL1" s="213"/>
      <c r="AM1" s="213"/>
      <c r="AN1" s="213"/>
      <c r="AO1" s="213"/>
      <c r="AP1" s="213"/>
      <c r="AU1" s="214"/>
      <c r="AV1" s="214"/>
      <c r="AW1" s="214"/>
      <c r="AX1" s="214"/>
      <c r="AY1" s="214"/>
      <c r="AZ1" s="214"/>
      <c r="BA1" s="214"/>
      <c r="BB1" s="214"/>
      <c r="BC1" s="214"/>
      <c r="BD1" s="214"/>
      <c r="BE1" s="214"/>
      <c r="BF1" s="214"/>
      <c r="BG1" s="214"/>
      <c r="BH1" s="214"/>
      <c r="BI1" s="214"/>
    </row>
    <row r="2" spans="2:61">
      <c r="AK2" s="213"/>
      <c r="AL2" s="213"/>
      <c r="AM2" s="213"/>
      <c r="AN2" s="213"/>
      <c r="AO2" s="213"/>
      <c r="AP2" s="213"/>
      <c r="AU2" s="214"/>
      <c r="AV2" s="214"/>
      <c r="AW2" s="214"/>
      <c r="AX2" s="214"/>
      <c r="AY2" s="214"/>
      <c r="AZ2" s="214"/>
      <c r="BA2" s="214"/>
      <c r="BB2" s="214"/>
      <c r="BC2" s="214"/>
      <c r="BD2" s="214"/>
      <c r="BE2" s="214"/>
      <c r="BF2" s="214"/>
      <c r="BG2" s="214"/>
      <c r="BH2" s="214"/>
      <c r="BI2" s="214"/>
    </row>
    <row r="3" spans="2:61" s="221" customFormat="1" ht="24" customHeight="1">
      <c r="B3" s="217" t="s">
        <v>328</v>
      </c>
      <c r="C3" s="218" t="s">
        <v>368</v>
      </c>
      <c r="D3" s="218"/>
      <c r="E3" s="218"/>
      <c r="F3" s="218"/>
      <c r="G3" s="218"/>
      <c r="H3" s="218"/>
      <c r="I3" s="218"/>
      <c r="J3" s="218"/>
      <c r="K3" s="218"/>
      <c r="L3" s="218"/>
      <c r="M3" s="218"/>
      <c r="N3" s="218"/>
      <c r="O3" s="218"/>
      <c r="P3" s="218"/>
      <c r="Q3" s="218"/>
      <c r="R3" s="218"/>
      <c r="S3" s="218"/>
      <c r="T3" s="218"/>
      <c r="U3" s="218"/>
      <c r="V3" s="218"/>
      <c r="W3" s="218"/>
      <c r="X3" s="218"/>
      <c r="Y3" s="218"/>
      <c r="Z3" s="211"/>
      <c r="AA3" s="211"/>
      <c r="AB3" s="211"/>
      <c r="AC3" s="211"/>
      <c r="AD3" s="211"/>
      <c r="AE3" s="211"/>
      <c r="AF3" s="211"/>
      <c r="AG3" s="211"/>
      <c r="AH3" s="211"/>
      <c r="AI3" s="211"/>
      <c r="AJ3" s="211"/>
      <c r="AK3" s="213"/>
      <c r="AL3" s="213"/>
      <c r="AM3" s="213"/>
      <c r="AN3" s="219"/>
      <c r="AO3" s="219"/>
      <c r="AP3" s="219"/>
      <c r="AQ3" s="215"/>
      <c r="AR3" s="220"/>
      <c r="AS3" s="220"/>
      <c r="AT3" s="220"/>
      <c r="AU3" s="220"/>
      <c r="AV3" s="220"/>
      <c r="AW3" s="220"/>
      <c r="AX3" s="220"/>
      <c r="AY3" s="220"/>
      <c r="AZ3" s="220"/>
      <c r="BA3" s="220"/>
      <c r="BB3" s="220"/>
      <c r="BC3" s="220"/>
      <c r="BD3" s="220"/>
      <c r="BE3" s="220"/>
      <c r="BF3" s="220"/>
      <c r="BG3" s="220"/>
      <c r="BH3" s="220"/>
      <c r="BI3" s="220"/>
    </row>
    <row r="4" spans="2:61" s="221" customFormat="1" ht="24" customHeight="1">
      <c r="B4" s="222"/>
      <c r="C4" s="223" t="s">
        <v>330</v>
      </c>
      <c r="D4" s="223"/>
      <c r="E4" s="223"/>
      <c r="F4" s="223"/>
      <c r="G4" s="223"/>
      <c r="H4" s="223"/>
      <c r="I4" s="223"/>
      <c r="J4" s="223"/>
      <c r="K4" s="223"/>
      <c r="L4" s="223"/>
      <c r="M4" s="223"/>
      <c r="N4" s="223"/>
      <c r="O4" s="223"/>
      <c r="P4" s="223"/>
      <c r="Q4" s="223"/>
      <c r="R4" s="223"/>
      <c r="S4" s="223"/>
      <c r="T4" s="223"/>
      <c r="U4" s="223"/>
      <c r="V4" s="223"/>
      <c r="W4" s="223"/>
      <c r="X4" s="223"/>
      <c r="Y4" s="223"/>
      <c r="Z4" s="224"/>
      <c r="AA4" s="224"/>
      <c r="AB4" s="224"/>
      <c r="AC4" s="224"/>
      <c r="AD4" s="224"/>
      <c r="AE4" s="224"/>
      <c r="AF4" s="224"/>
      <c r="AG4" s="224"/>
      <c r="AH4" s="224"/>
      <c r="AI4" s="224"/>
      <c r="AJ4" s="224"/>
      <c r="AK4" s="219"/>
      <c r="AL4" s="219"/>
      <c r="AM4" s="219"/>
      <c r="AN4" s="219"/>
      <c r="AO4" s="219"/>
      <c r="AP4" s="219"/>
      <c r="AQ4" s="215"/>
      <c r="AR4" s="220"/>
      <c r="AS4" s="220"/>
      <c r="AT4" s="220"/>
      <c r="AU4" s="220"/>
      <c r="AV4" s="220"/>
      <c r="AW4" s="220"/>
      <c r="AX4" s="220"/>
      <c r="AY4" s="220"/>
      <c r="AZ4" s="220"/>
      <c r="BA4" s="220"/>
      <c r="BB4" s="220"/>
      <c r="BC4" s="220"/>
      <c r="BD4" s="220"/>
      <c r="BE4" s="220"/>
      <c r="BF4" s="220"/>
      <c r="BG4" s="220"/>
      <c r="BH4" s="220"/>
      <c r="BI4" s="220"/>
    </row>
    <row r="5" spans="2:61" s="221" customFormat="1" ht="24" customHeight="1">
      <c r="B5" s="222"/>
      <c r="C5" s="223" t="s">
        <v>331</v>
      </c>
      <c r="D5" s="223"/>
      <c r="E5" s="223"/>
      <c r="F5" s="223"/>
      <c r="G5" s="223"/>
      <c r="H5" s="223"/>
      <c r="I5" s="223"/>
      <c r="J5" s="223"/>
      <c r="K5" s="223"/>
      <c r="L5" s="223"/>
      <c r="M5" s="223"/>
      <c r="N5" s="223"/>
      <c r="O5" s="223"/>
      <c r="P5" s="223"/>
      <c r="Q5" s="223"/>
      <c r="R5" s="223"/>
      <c r="S5" s="223"/>
      <c r="T5" s="223"/>
      <c r="U5" s="223"/>
      <c r="V5" s="223"/>
      <c r="W5" s="223"/>
      <c r="X5" s="223"/>
      <c r="Y5" s="223"/>
      <c r="Z5" s="224"/>
      <c r="AA5" s="224"/>
      <c r="AB5" s="224"/>
      <c r="AC5" s="224"/>
      <c r="AD5" s="224"/>
      <c r="AE5" s="224"/>
      <c r="AF5" s="224"/>
      <c r="AG5" s="224"/>
      <c r="AH5" s="224"/>
      <c r="AI5" s="224"/>
      <c r="AJ5" s="224"/>
      <c r="AK5" s="219"/>
      <c r="AL5" s="219"/>
      <c r="AM5" s="219"/>
      <c r="AN5" s="219"/>
      <c r="AO5" s="219"/>
      <c r="AP5" s="219"/>
      <c r="AQ5" s="215"/>
      <c r="AR5" s="220"/>
      <c r="AS5" s="220"/>
      <c r="AT5" s="220"/>
      <c r="AU5" s="220"/>
      <c r="AV5" s="220"/>
      <c r="AW5" s="220"/>
      <c r="AX5" s="220"/>
      <c r="AY5" s="220"/>
      <c r="AZ5" s="220"/>
      <c r="BA5" s="220"/>
      <c r="BB5" s="220"/>
      <c r="BC5" s="220"/>
      <c r="BD5" s="220"/>
      <c r="BE5" s="220"/>
      <c r="BF5" s="220"/>
      <c r="BG5" s="220"/>
      <c r="BH5" s="220"/>
      <c r="BI5" s="220"/>
    </row>
    <row r="6" spans="2:61" s="221" customFormat="1" ht="18" customHeight="1">
      <c r="B6" s="222"/>
      <c r="C6" s="302" t="s">
        <v>332</v>
      </c>
      <c r="D6" s="224"/>
      <c r="E6" s="223"/>
      <c r="F6" s="223"/>
      <c r="G6" s="223"/>
      <c r="H6" s="223"/>
      <c r="I6" s="223"/>
      <c r="J6" s="223"/>
      <c r="K6" s="223"/>
      <c r="L6" s="223"/>
      <c r="M6" s="223"/>
      <c r="N6" s="223"/>
      <c r="O6" s="223"/>
      <c r="P6" s="223"/>
      <c r="Q6" s="223"/>
      <c r="R6" s="223"/>
      <c r="S6" s="223"/>
      <c r="T6" s="223"/>
      <c r="U6" s="223"/>
      <c r="V6" s="223"/>
      <c r="W6" s="223"/>
      <c r="X6" s="223"/>
      <c r="Y6" s="223"/>
      <c r="Z6" s="224"/>
      <c r="AA6" s="224"/>
      <c r="AB6" s="224"/>
      <c r="AC6" s="224"/>
      <c r="AD6" s="224"/>
      <c r="AE6" s="224"/>
      <c r="AF6" s="224"/>
      <c r="AG6" s="224"/>
      <c r="AH6" s="224"/>
      <c r="AI6" s="224"/>
      <c r="AJ6" s="224"/>
      <c r="AK6" s="219"/>
      <c r="AL6" s="219"/>
      <c r="AM6" s="219"/>
      <c r="AN6" s="219"/>
      <c r="AO6" s="219"/>
      <c r="AP6" s="219"/>
      <c r="AQ6" s="215"/>
      <c r="AR6" s="220"/>
      <c r="AS6" s="220"/>
      <c r="AT6" s="220"/>
      <c r="AU6" s="220"/>
      <c r="AV6" s="220"/>
      <c r="AW6" s="220"/>
      <c r="AX6" s="220"/>
      <c r="AY6" s="220"/>
      <c r="AZ6" s="220"/>
      <c r="BA6" s="220"/>
      <c r="BB6" s="220"/>
      <c r="BC6" s="220"/>
      <c r="BD6" s="220"/>
      <c r="BE6" s="220"/>
      <c r="BF6" s="220"/>
      <c r="BG6" s="220"/>
      <c r="BH6" s="220"/>
      <c r="BI6" s="220"/>
    </row>
    <row r="7" spans="2:61" s="221" customFormat="1" ht="24" customHeight="1">
      <c r="B7" s="222" t="s">
        <v>36</v>
      </c>
      <c r="C7" s="222"/>
      <c r="D7" s="222"/>
      <c r="E7" s="222"/>
      <c r="F7" s="222"/>
      <c r="G7" s="222"/>
      <c r="H7" s="222"/>
      <c r="I7" s="222"/>
      <c r="J7" s="222"/>
      <c r="K7" s="222"/>
      <c r="L7" s="222"/>
      <c r="M7" s="222"/>
      <c r="N7" s="222"/>
      <c r="O7" s="222"/>
      <c r="P7" s="222"/>
      <c r="Q7" s="222"/>
      <c r="R7" s="222"/>
      <c r="S7" s="222"/>
      <c r="T7" s="222"/>
      <c r="U7" s="222"/>
      <c r="V7" s="222"/>
      <c r="W7" s="222"/>
      <c r="X7" s="222"/>
      <c r="Y7" s="222"/>
      <c r="Z7" s="224"/>
      <c r="AA7" s="224"/>
      <c r="AB7" s="224"/>
      <c r="AC7" s="224"/>
      <c r="AD7" s="224"/>
      <c r="AE7" s="224"/>
      <c r="AF7" s="224"/>
      <c r="AG7" s="224"/>
      <c r="AH7" s="224"/>
      <c r="AI7" s="224"/>
      <c r="AJ7" s="224"/>
      <c r="AK7" s="219"/>
      <c r="AL7" s="219"/>
      <c r="AM7" s="219"/>
      <c r="AN7" s="219"/>
      <c r="AO7" s="219"/>
      <c r="AP7" s="219"/>
      <c r="AQ7" s="215"/>
      <c r="AR7" s="220"/>
      <c r="AS7" s="220"/>
      <c r="AT7" s="220"/>
      <c r="AU7" s="220"/>
      <c r="AV7" s="220"/>
      <c r="AW7" s="220"/>
      <c r="AX7" s="220"/>
      <c r="AY7" s="220"/>
      <c r="AZ7" s="220"/>
      <c r="BA7" s="220"/>
      <c r="BB7" s="220"/>
      <c r="BC7" s="220"/>
      <c r="BD7" s="220"/>
      <c r="BE7" s="220"/>
      <c r="BF7" s="220"/>
      <c r="BG7" s="220"/>
      <c r="BH7" s="220"/>
      <c r="BI7" s="220"/>
    </row>
    <row r="8" spans="2:61" s="221" customFormat="1" ht="19.5" customHeight="1">
      <c r="B8" s="225" t="s">
        <v>31</v>
      </c>
      <c r="C8" s="637" t="s">
        <v>26</v>
      </c>
      <c r="D8" s="637"/>
      <c r="E8" s="637"/>
      <c r="F8" s="638" t="s">
        <v>333</v>
      </c>
      <c r="G8" s="639"/>
      <c r="H8" s="639"/>
      <c r="I8" s="639"/>
      <c r="J8" s="639"/>
      <c r="K8" s="639"/>
      <c r="L8" s="639"/>
      <c r="M8" s="639"/>
      <c r="N8" s="639"/>
      <c r="O8" s="639"/>
      <c r="P8" s="639"/>
      <c r="Q8" s="639"/>
      <c r="R8" s="639"/>
      <c r="S8" s="639"/>
      <c r="T8" s="639"/>
      <c r="U8" s="639"/>
      <c r="V8" s="639"/>
      <c r="W8" s="639"/>
      <c r="X8" s="639"/>
      <c r="Y8" s="639"/>
      <c r="Z8" s="639"/>
      <c r="AA8" s="639"/>
      <c r="AB8" s="639"/>
      <c r="AC8" s="639"/>
      <c r="AD8" s="639"/>
      <c r="AE8" s="639"/>
      <c r="AF8" s="639"/>
      <c r="AG8" s="639"/>
      <c r="AH8" s="639"/>
      <c r="AI8" s="639"/>
      <c r="AJ8" s="640"/>
      <c r="AK8" s="226"/>
      <c r="AL8" s="219"/>
      <c r="AM8" s="219"/>
      <c r="AN8" s="219"/>
      <c r="AO8" s="219"/>
      <c r="AP8" s="219"/>
      <c r="AQ8" s="215"/>
      <c r="AR8" s="220"/>
      <c r="AS8" s="220"/>
      <c r="AT8" s="220"/>
      <c r="AU8" s="220"/>
      <c r="AV8" s="220"/>
      <c r="AW8" s="220"/>
      <c r="AX8" s="220"/>
      <c r="AY8" s="220"/>
      <c r="AZ8" s="220"/>
      <c r="BA8" s="220"/>
      <c r="BB8" s="220"/>
      <c r="BC8" s="220"/>
      <c r="BD8" s="220"/>
      <c r="BE8" s="220"/>
      <c r="BF8" s="220"/>
      <c r="BG8" s="220"/>
      <c r="BH8" s="220"/>
      <c r="BI8" s="220"/>
    </row>
    <row r="9" spans="2:61" s="221" customFormat="1" ht="19.5" customHeight="1">
      <c r="B9" s="641" t="s">
        <v>32</v>
      </c>
      <c r="C9" s="643" t="s">
        <v>33</v>
      </c>
      <c r="D9" s="643"/>
      <c r="E9" s="643"/>
      <c r="F9" s="644" t="s">
        <v>334</v>
      </c>
      <c r="G9" s="645"/>
      <c r="H9" s="645"/>
      <c r="I9" s="645"/>
      <c r="J9" s="645"/>
      <c r="K9" s="645"/>
      <c r="L9" s="645"/>
      <c r="M9" s="645"/>
      <c r="N9" s="645"/>
      <c r="O9" s="645"/>
      <c r="P9" s="645"/>
      <c r="Q9" s="645"/>
      <c r="R9" s="645"/>
      <c r="S9" s="645"/>
      <c r="T9" s="645"/>
      <c r="U9" s="645"/>
      <c r="V9" s="645"/>
      <c r="W9" s="645"/>
      <c r="X9" s="645"/>
      <c r="Y9" s="645"/>
      <c r="Z9" s="645"/>
      <c r="AA9" s="645"/>
      <c r="AB9" s="645"/>
      <c r="AC9" s="645"/>
      <c r="AD9" s="645"/>
      <c r="AE9" s="645"/>
      <c r="AF9" s="645"/>
      <c r="AG9" s="645"/>
      <c r="AH9" s="645"/>
      <c r="AI9" s="645"/>
      <c r="AJ9" s="646"/>
      <c r="AK9" s="226"/>
      <c r="AL9" s="219"/>
      <c r="AM9" s="219"/>
      <c r="AN9" s="219"/>
      <c r="AO9" s="219"/>
      <c r="AP9" s="219"/>
      <c r="AQ9" s="215"/>
      <c r="AR9" s="220"/>
      <c r="AS9" s="220"/>
      <c r="AT9" s="220"/>
      <c r="AU9" s="220"/>
      <c r="AV9" s="220"/>
      <c r="AW9" s="220"/>
      <c r="AX9" s="220"/>
      <c r="AY9" s="220"/>
      <c r="AZ9" s="220"/>
      <c r="BA9" s="220"/>
      <c r="BB9" s="220"/>
      <c r="BC9" s="220"/>
      <c r="BD9" s="220"/>
      <c r="BE9" s="220"/>
      <c r="BF9" s="220"/>
      <c r="BG9" s="220"/>
      <c r="BH9" s="220"/>
      <c r="BI9" s="220"/>
    </row>
    <row r="10" spans="2:61" s="221" customFormat="1" ht="19.5" customHeight="1">
      <c r="B10" s="642"/>
      <c r="C10" s="643" t="s">
        <v>88</v>
      </c>
      <c r="D10" s="643"/>
      <c r="E10" s="643"/>
      <c r="F10" s="647" t="s">
        <v>348</v>
      </c>
      <c r="G10" s="648"/>
      <c r="H10" s="648"/>
      <c r="I10" s="648"/>
      <c r="J10" s="648"/>
      <c r="K10" s="648"/>
      <c r="L10" s="648"/>
      <c r="M10" s="648"/>
      <c r="N10" s="648"/>
      <c r="O10" s="648"/>
      <c r="P10" s="648"/>
      <c r="Q10" s="648"/>
      <c r="R10" s="648"/>
      <c r="S10" s="648"/>
      <c r="T10" s="648"/>
      <c r="U10" s="648"/>
      <c r="V10" s="648"/>
      <c r="W10" s="648"/>
      <c r="X10" s="648"/>
      <c r="Y10" s="648"/>
      <c r="Z10" s="648"/>
      <c r="AA10" s="648"/>
      <c r="AB10" s="648"/>
      <c r="AC10" s="648"/>
      <c r="AD10" s="648"/>
      <c r="AE10" s="648"/>
      <c r="AF10" s="648"/>
      <c r="AG10" s="648"/>
      <c r="AH10" s="648"/>
      <c r="AI10" s="648"/>
      <c r="AJ10" s="649"/>
      <c r="AK10" s="226"/>
      <c r="AL10" s="219"/>
      <c r="AM10" s="219"/>
      <c r="AN10" s="219"/>
      <c r="AO10" s="219"/>
      <c r="AP10" s="219"/>
      <c r="AQ10" s="215"/>
      <c r="AR10" s="220"/>
      <c r="AS10" s="220"/>
      <c r="AT10" s="220"/>
      <c r="AU10" s="220"/>
      <c r="AV10" s="220"/>
      <c r="AW10" s="220"/>
      <c r="AX10" s="220"/>
      <c r="AY10" s="220"/>
      <c r="AZ10" s="220"/>
      <c r="BA10" s="220"/>
      <c r="BB10" s="220"/>
      <c r="BC10" s="220"/>
      <c r="BD10" s="220"/>
      <c r="BE10" s="220"/>
      <c r="BF10" s="220"/>
      <c r="BG10" s="220"/>
      <c r="BH10" s="220"/>
      <c r="BI10" s="220"/>
    </row>
    <row r="11" spans="2:61" s="221" customFormat="1" ht="18" customHeight="1">
      <c r="B11" s="650" t="s">
        <v>34</v>
      </c>
      <c r="C11" s="643" t="s">
        <v>35</v>
      </c>
      <c r="D11" s="643"/>
      <c r="E11" s="643"/>
      <c r="F11" s="653" t="s">
        <v>369</v>
      </c>
      <c r="G11" s="654"/>
      <c r="H11" s="654"/>
      <c r="I11" s="654"/>
      <c r="J11" s="654"/>
      <c r="K11" s="654"/>
      <c r="L11" s="654"/>
      <c r="M11" s="654"/>
      <c r="N11" s="654"/>
      <c r="O11" s="654"/>
      <c r="P11" s="654"/>
      <c r="Q11" s="654"/>
      <c r="R11" s="654"/>
      <c r="S11" s="654"/>
      <c r="T11" s="654"/>
      <c r="U11" s="654"/>
      <c r="V11" s="654"/>
      <c r="W11" s="654"/>
      <c r="X11" s="654"/>
      <c r="Y11" s="654"/>
      <c r="Z11" s="654"/>
      <c r="AA11" s="654"/>
      <c r="AB11" s="654"/>
      <c r="AC11" s="654"/>
      <c r="AD11" s="654"/>
      <c r="AE11" s="654"/>
      <c r="AF11" s="654"/>
      <c r="AG11" s="654"/>
      <c r="AH11" s="654"/>
      <c r="AI11" s="654"/>
      <c r="AJ11" s="655"/>
      <c r="AK11" s="227"/>
      <c r="AL11" s="219"/>
      <c r="AM11" s="219"/>
      <c r="AN11" s="219"/>
      <c r="AO11" s="219"/>
      <c r="AP11" s="219"/>
      <c r="AQ11" s="215"/>
      <c r="AR11" s="220"/>
      <c r="AS11" s="220"/>
      <c r="AT11" s="220"/>
      <c r="AU11" s="220"/>
      <c r="AV11" s="220"/>
      <c r="AW11" s="220"/>
      <c r="AX11" s="220"/>
      <c r="AY11" s="220"/>
      <c r="AZ11" s="220"/>
      <c r="BA11" s="220"/>
      <c r="BB11" s="220"/>
      <c r="BC11" s="220"/>
      <c r="BD11" s="220"/>
      <c r="BE11" s="220"/>
      <c r="BF11" s="220"/>
      <c r="BG11" s="220"/>
      <c r="BH11" s="220"/>
      <c r="BI11" s="220"/>
    </row>
    <row r="12" spans="2:61" s="221" customFormat="1" ht="18" customHeight="1">
      <c r="B12" s="651"/>
      <c r="C12" s="652"/>
      <c r="D12" s="652"/>
      <c r="E12" s="652"/>
      <c r="F12" s="656"/>
      <c r="G12" s="657"/>
      <c r="H12" s="657"/>
      <c r="I12" s="657"/>
      <c r="J12" s="657"/>
      <c r="K12" s="657"/>
      <c r="L12" s="657"/>
      <c r="M12" s="657"/>
      <c r="N12" s="657"/>
      <c r="O12" s="657"/>
      <c r="P12" s="657"/>
      <c r="Q12" s="657"/>
      <c r="R12" s="657"/>
      <c r="S12" s="657"/>
      <c r="T12" s="657"/>
      <c r="U12" s="657"/>
      <c r="V12" s="657"/>
      <c r="W12" s="657"/>
      <c r="X12" s="657"/>
      <c r="Y12" s="657"/>
      <c r="Z12" s="657"/>
      <c r="AA12" s="657"/>
      <c r="AB12" s="657"/>
      <c r="AC12" s="657"/>
      <c r="AD12" s="657"/>
      <c r="AE12" s="657"/>
      <c r="AF12" s="657"/>
      <c r="AG12" s="657"/>
      <c r="AH12" s="657"/>
      <c r="AI12" s="657"/>
      <c r="AJ12" s="658"/>
      <c r="AK12" s="227"/>
      <c r="AL12" s="219"/>
      <c r="AM12" s="219"/>
      <c r="AN12" s="219"/>
      <c r="AO12" s="219"/>
      <c r="AP12" s="219"/>
      <c r="AQ12" s="215"/>
      <c r="AR12" s="220"/>
      <c r="AS12" s="220"/>
      <c r="AT12" s="220"/>
      <c r="AU12" s="220"/>
      <c r="AV12" s="220"/>
      <c r="AW12" s="220"/>
      <c r="AX12" s="220"/>
      <c r="AY12" s="220"/>
      <c r="AZ12" s="220"/>
      <c r="BA12" s="220"/>
      <c r="BB12" s="220"/>
      <c r="BC12" s="220"/>
      <c r="BD12" s="220"/>
      <c r="BE12" s="220"/>
      <c r="BF12" s="220"/>
      <c r="BG12" s="220"/>
      <c r="BH12" s="220"/>
      <c r="BI12" s="220"/>
    </row>
    <row r="13" spans="2:61" ht="17.25" customHeight="1">
      <c r="AK13" s="213"/>
      <c r="AL13" s="213"/>
      <c r="AM13" s="213"/>
      <c r="AN13" s="213"/>
      <c r="AO13" s="213"/>
      <c r="AP13" s="213"/>
      <c r="AU13" s="214"/>
      <c r="AV13" s="214"/>
      <c r="AW13" s="214"/>
      <c r="AX13" s="214"/>
      <c r="AY13" s="214"/>
      <c r="AZ13" s="214"/>
      <c r="BA13" s="214"/>
      <c r="BB13" s="214"/>
      <c r="BC13" s="214"/>
      <c r="BD13" s="214"/>
      <c r="BE13" s="214"/>
      <c r="BF13" s="214"/>
      <c r="BG13" s="214"/>
      <c r="BH13" s="214"/>
      <c r="BI13" s="214"/>
    </row>
    <row r="14" spans="2:61" ht="18" customHeight="1">
      <c r="B14" s="272" t="s">
        <v>40</v>
      </c>
      <c r="C14" s="228"/>
      <c r="D14" s="273" t="s">
        <v>41</v>
      </c>
      <c r="E14" s="228"/>
      <c r="F14" s="272" t="s">
        <v>42</v>
      </c>
      <c r="G14" s="274"/>
      <c r="H14" s="272" t="s">
        <v>40</v>
      </c>
      <c r="I14" s="228"/>
      <c r="J14" s="273" t="s">
        <v>41</v>
      </c>
      <c r="K14" s="228"/>
      <c r="L14" s="272" t="s">
        <v>42</v>
      </c>
      <c r="M14" s="274"/>
      <c r="N14" s="272" t="s">
        <v>40</v>
      </c>
      <c r="O14" s="228"/>
      <c r="P14" s="273" t="s">
        <v>41</v>
      </c>
      <c r="Q14" s="228"/>
      <c r="R14" s="272" t="s">
        <v>42</v>
      </c>
      <c r="S14" s="274"/>
      <c r="T14" s="272" t="s">
        <v>40</v>
      </c>
      <c r="U14" s="228"/>
      <c r="V14" s="273" t="s">
        <v>41</v>
      </c>
      <c r="W14" s="228"/>
      <c r="X14" s="272" t="s">
        <v>42</v>
      </c>
      <c r="Y14" s="274"/>
      <c r="Z14" s="272" t="s">
        <v>40</v>
      </c>
      <c r="AA14" s="228"/>
      <c r="AB14" s="273" t="s">
        <v>41</v>
      </c>
      <c r="AC14" s="228"/>
      <c r="AD14" s="272" t="s">
        <v>42</v>
      </c>
      <c r="AE14" s="274"/>
      <c r="AF14" s="272" t="s">
        <v>40</v>
      </c>
      <c r="AG14" s="228"/>
      <c r="AH14" s="273" t="s">
        <v>41</v>
      </c>
      <c r="AI14" s="228"/>
      <c r="AJ14" s="272" t="s">
        <v>42</v>
      </c>
      <c r="AK14" s="213"/>
      <c r="AL14" s="213"/>
      <c r="AM14" s="213"/>
      <c r="AN14" s="213"/>
      <c r="AO14" s="213"/>
      <c r="AP14" s="213"/>
      <c r="AU14" s="214"/>
      <c r="AV14" s="214"/>
      <c r="AW14" s="214"/>
      <c r="AX14" s="214"/>
      <c r="AY14" s="214"/>
      <c r="AZ14" s="214"/>
      <c r="BA14" s="214"/>
      <c r="BB14" s="214"/>
      <c r="BC14" s="214"/>
      <c r="BD14" s="214"/>
      <c r="BE14" s="214"/>
      <c r="BF14" s="214"/>
      <c r="BG14" s="214"/>
      <c r="BH14" s="214"/>
      <c r="BI14" s="214"/>
    </row>
    <row r="15" spans="2:61" ht="8.25" customHeight="1">
      <c r="AK15" s="213"/>
      <c r="AL15" s="213"/>
      <c r="AM15" s="213"/>
      <c r="AN15" s="213"/>
      <c r="AO15" s="213"/>
      <c r="AP15" s="213"/>
      <c r="AQ15" s="210">
        <v>44927</v>
      </c>
      <c r="AR15" s="47" t="s">
        <v>258</v>
      </c>
      <c r="AS15" s="47" t="s">
        <v>43</v>
      </c>
      <c r="AU15" s="214"/>
      <c r="AV15" s="214"/>
      <c r="AW15" s="214"/>
      <c r="AX15" s="214"/>
      <c r="AY15" s="214"/>
      <c r="AZ15" s="214"/>
      <c r="BA15" s="214"/>
      <c r="BB15" s="214"/>
      <c r="BC15" s="214"/>
      <c r="BD15" s="214"/>
      <c r="BE15" s="214"/>
      <c r="BF15" s="214"/>
      <c r="BG15" s="214"/>
      <c r="BH15" s="214"/>
      <c r="BI15" s="214"/>
    </row>
    <row r="16" spans="2:61" ht="27.75" customHeight="1">
      <c r="B16" s="635" t="s">
        <v>44</v>
      </c>
      <c r="C16" s="635"/>
      <c r="D16" s="229" t="s">
        <v>45</v>
      </c>
      <c r="E16" s="633" t="s">
        <v>64</v>
      </c>
      <c r="F16" s="634"/>
      <c r="H16" s="635" t="s">
        <v>44</v>
      </c>
      <c r="I16" s="635"/>
      <c r="J16" s="229" t="s">
        <v>45</v>
      </c>
      <c r="K16" s="633" t="s">
        <v>64</v>
      </c>
      <c r="L16" s="634"/>
      <c r="N16" s="635" t="s">
        <v>44</v>
      </c>
      <c r="O16" s="635"/>
      <c r="P16" s="229" t="s">
        <v>45</v>
      </c>
      <c r="Q16" s="633" t="s">
        <v>64</v>
      </c>
      <c r="R16" s="634"/>
      <c r="T16" s="635" t="s">
        <v>44</v>
      </c>
      <c r="U16" s="635"/>
      <c r="V16" s="229" t="s">
        <v>45</v>
      </c>
      <c r="W16" s="633" t="s">
        <v>64</v>
      </c>
      <c r="X16" s="634"/>
      <c r="Y16" s="212"/>
      <c r="Z16" s="635" t="s">
        <v>44</v>
      </c>
      <c r="AA16" s="635"/>
      <c r="AB16" s="229" t="s">
        <v>45</v>
      </c>
      <c r="AC16" s="633" t="s">
        <v>64</v>
      </c>
      <c r="AD16" s="634"/>
      <c r="AE16" s="212"/>
      <c r="AF16" s="635" t="s">
        <v>44</v>
      </c>
      <c r="AG16" s="635"/>
      <c r="AH16" s="229" t="s">
        <v>45</v>
      </c>
      <c r="AI16" s="633" t="s">
        <v>64</v>
      </c>
      <c r="AJ16" s="634"/>
      <c r="AK16" s="230"/>
      <c r="AL16" s="213"/>
      <c r="AM16" s="213"/>
      <c r="AN16" s="213"/>
      <c r="AO16" s="213"/>
      <c r="AP16" s="213"/>
      <c r="AQ16" s="210">
        <v>44928</v>
      </c>
      <c r="AR16" s="47" t="s">
        <v>245</v>
      </c>
      <c r="AS16" s="47" t="s">
        <v>329</v>
      </c>
      <c r="AU16" s="214"/>
      <c r="AV16" s="214"/>
      <c r="AW16" s="214"/>
      <c r="AX16" s="214"/>
      <c r="AY16" s="214"/>
      <c r="AZ16" s="214"/>
      <c r="BA16" s="214"/>
      <c r="BB16" s="214"/>
      <c r="BC16" s="214"/>
      <c r="BD16" s="214"/>
      <c r="BE16" s="214"/>
      <c r="BF16" s="214"/>
      <c r="BG16" s="214"/>
      <c r="BH16" s="214"/>
      <c r="BI16" s="214"/>
    </row>
    <row r="17" spans="2:61" ht="30" customHeight="1">
      <c r="B17" s="661" t="str">
        <f>IFERROR(DATEVALUE(B14&amp;C14&amp;D14&amp;E14&amp;F14&amp;"1"&amp;"日"),"")</f>
        <v/>
      </c>
      <c r="C17" s="661"/>
      <c r="D17" s="275" t="str">
        <f>TEXT(B17,"aaa")</f>
        <v/>
      </c>
      <c r="E17" s="662"/>
      <c r="F17" s="662"/>
      <c r="H17" s="661" t="str">
        <f>IFERROR(DATEVALUE(H14&amp;I14&amp;J14&amp;K14&amp;L14&amp;"1"&amp;"日"),"")</f>
        <v/>
      </c>
      <c r="I17" s="661"/>
      <c r="J17" s="275" t="str">
        <f>TEXT(H17,"aaa")</f>
        <v/>
      </c>
      <c r="K17" s="659"/>
      <c r="L17" s="660"/>
      <c r="N17" s="661" t="str">
        <f>IFERROR(DATEVALUE(N14&amp;O14&amp;P14&amp;Q14&amp;R14&amp;"1"&amp;"日"),"")</f>
        <v/>
      </c>
      <c r="O17" s="661"/>
      <c r="P17" s="275" t="str">
        <f>TEXT(N17,"aaa")</f>
        <v/>
      </c>
      <c r="Q17" s="659"/>
      <c r="R17" s="660"/>
      <c r="T17" s="661" t="str">
        <f>IFERROR(DATEVALUE(T14&amp;U14&amp;V14&amp;W14&amp;X14&amp;"1"&amp;"日"),"")</f>
        <v/>
      </c>
      <c r="U17" s="661"/>
      <c r="V17" s="275" t="str">
        <f>TEXT(T17,"aaa")</f>
        <v/>
      </c>
      <c r="W17" s="659"/>
      <c r="X17" s="660"/>
      <c r="Y17" s="212"/>
      <c r="Z17" s="661" t="str">
        <f>IFERROR(DATEVALUE(Z14&amp;AA14&amp;AB14&amp;AC14&amp;AD14&amp;"1"&amp;"日"),"")</f>
        <v/>
      </c>
      <c r="AA17" s="661"/>
      <c r="AB17" s="275" t="str">
        <f>TEXT(Z17,"aaa")</f>
        <v/>
      </c>
      <c r="AC17" s="659"/>
      <c r="AD17" s="660"/>
      <c r="AE17" s="212"/>
      <c r="AF17" s="661" t="str">
        <f>IFERROR(DATEVALUE(AF14&amp;AG14&amp;AH14&amp;AI14&amp;AJ14&amp;"1"&amp;"日"),"")</f>
        <v/>
      </c>
      <c r="AG17" s="661"/>
      <c r="AH17" s="275" t="str">
        <f>TEXT(AF17,"aaa")</f>
        <v/>
      </c>
      <c r="AI17" s="659"/>
      <c r="AJ17" s="660"/>
      <c r="AK17" s="230"/>
      <c r="AL17" s="213"/>
      <c r="AM17" s="213"/>
      <c r="AN17" s="213"/>
      <c r="AO17" s="213"/>
      <c r="AP17" s="213"/>
      <c r="AQ17" s="210">
        <v>44935</v>
      </c>
      <c r="AR17" s="47" t="s">
        <v>245</v>
      </c>
      <c r="AS17" s="47" t="s">
        <v>46</v>
      </c>
      <c r="AU17" s="214"/>
      <c r="AV17" s="214"/>
      <c r="AW17" s="214"/>
      <c r="AX17" s="214"/>
      <c r="AY17" s="214"/>
      <c r="AZ17" s="214"/>
      <c r="BA17" s="214"/>
      <c r="BB17" s="214"/>
      <c r="BC17" s="214"/>
      <c r="BD17" s="214"/>
      <c r="BE17" s="214"/>
      <c r="BF17" s="214"/>
      <c r="BG17" s="214"/>
      <c r="BH17" s="214"/>
      <c r="BI17" s="214"/>
    </row>
    <row r="18" spans="2:61" ht="30" customHeight="1">
      <c r="B18" s="661" t="str">
        <f>IFERROR(B17+1,"")</f>
        <v/>
      </c>
      <c r="C18" s="661"/>
      <c r="D18" s="275" t="str">
        <f>TEXT(B18,"aaa")</f>
        <v/>
      </c>
      <c r="E18" s="662"/>
      <c r="F18" s="662"/>
      <c r="H18" s="661" t="str">
        <f>IFERROR(H17+1,"")</f>
        <v/>
      </c>
      <c r="I18" s="661"/>
      <c r="J18" s="275" t="str">
        <f t="shared" ref="J18:J47" si="0">TEXT(H18,"aaa")</f>
        <v/>
      </c>
      <c r="K18" s="659"/>
      <c r="L18" s="660"/>
      <c r="N18" s="661" t="str">
        <f>IFERROR(N17+1,"")</f>
        <v/>
      </c>
      <c r="O18" s="661"/>
      <c r="P18" s="275" t="str">
        <f t="shared" ref="P18:P47" si="1">TEXT(N18,"aaa")</f>
        <v/>
      </c>
      <c r="Q18" s="659"/>
      <c r="R18" s="660"/>
      <c r="T18" s="661" t="str">
        <f>IFERROR(T17+1,"")</f>
        <v/>
      </c>
      <c r="U18" s="661"/>
      <c r="V18" s="275" t="str">
        <f t="shared" ref="V18:V47" si="2">TEXT(T18,"aaa")</f>
        <v/>
      </c>
      <c r="W18" s="659"/>
      <c r="X18" s="660"/>
      <c r="Y18" s="212"/>
      <c r="Z18" s="661" t="str">
        <f>IFERROR(Z17+1,"")</f>
        <v/>
      </c>
      <c r="AA18" s="661"/>
      <c r="AB18" s="275" t="str">
        <f t="shared" ref="AB18:AB47" si="3">TEXT(Z18,"aaa")</f>
        <v/>
      </c>
      <c r="AC18" s="659"/>
      <c r="AD18" s="660"/>
      <c r="AE18" s="212"/>
      <c r="AF18" s="661" t="str">
        <f>IFERROR(AF17+1,"")</f>
        <v/>
      </c>
      <c r="AG18" s="661"/>
      <c r="AH18" s="275" t="str">
        <f t="shared" ref="AH18:AH47" si="4">TEXT(AF18,"aaa")</f>
        <v/>
      </c>
      <c r="AI18" s="659"/>
      <c r="AJ18" s="660"/>
      <c r="AK18" s="230"/>
      <c r="AL18" s="213"/>
      <c r="AM18" s="213"/>
      <c r="AN18" s="213"/>
      <c r="AO18" s="213"/>
      <c r="AP18" s="213"/>
      <c r="AQ18" s="210">
        <v>44968</v>
      </c>
      <c r="AR18" s="47" t="s">
        <v>244</v>
      </c>
      <c r="AS18" s="47" t="s">
        <v>47</v>
      </c>
      <c r="AU18" s="214"/>
      <c r="AV18" s="214"/>
      <c r="AW18" s="214"/>
      <c r="AX18" s="214"/>
      <c r="AY18" s="214"/>
      <c r="AZ18" s="214"/>
      <c r="BA18" s="214"/>
      <c r="BB18" s="214"/>
      <c r="BC18" s="214"/>
      <c r="BD18" s="214"/>
      <c r="BE18" s="214"/>
      <c r="BF18" s="214"/>
      <c r="BG18" s="214"/>
      <c r="BH18" s="214"/>
      <c r="BI18" s="214"/>
    </row>
    <row r="19" spans="2:61" ht="30" customHeight="1">
      <c r="B19" s="661" t="str">
        <f t="shared" ref="B19:B44" si="5">IFERROR(B18+1,"")</f>
        <v/>
      </c>
      <c r="C19" s="661"/>
      <c r="D19" s="275" t="str">
        <f>TEXT(B19,"aaa")</f>
        <v/>
      </c>
      <c r="E19" s="662"/>
      <c r="F19" s="662"/>
      <c r="H19" s="661" t="str">
        <f t="shared" ref="H19:H44" si="6">IFERROR(H18+1,"")</f>
        <v/>
      </c>
      <c r="I19" s="661"/>
      <c r="J19" s="275" t="str">
        <f t="shared" si="0"/>
        <v/>
      </c>
      <c r="K19" s="659"/>
      <c r="L19" s="660"/>
      <c r="N19" s="661" t="str">
        <f t="shared" ref="N19:N44" si="7">IFERROR(N18+1,"")</f>
        <v/>
      </c>
      <c r="O19" s="661"/>
      <c r="P19" s="275" t="str">
        <f t="shared" si="1"/>
        <v/>
      </c>
      <c r="Q19" s="659"/>
      <c r="R19" s="660"/>
      <c r="T19" s="661" t="str">
        <f t="shared" ref="T19:T44" si="8">IFERROR(T18+1,"")</f>
        <v/>
      </c>
      <c r="U19" s="661"/>
      <c r="V19" s="275" t="str">
        <f t="shared" si="2"/>
        <v/>
      </c>
      <c r="W19" s="659"/>
      <c r="X19" s="660"/>
      <c r="Y19" s="212"/>
      <c r="Z19" s="661" t="str">
        <f t="shared" ref="Z19:Z44" si="9">IFERROR(Z18+1,"")</f>
        <v/>
      </c>
      <c r="AA19" s="661"/>
      <c r="AB19" s="275" t="str">
        <f t="shared" si="3"/>
        <v/>
      </c>
      <c r="AC19" s="659"/>
      <c r="AD19" s="660"/>
      <c r="AE19" s="212"/>
      <c r="AF19" s="661" t="str">
        <f t="shared" ref="AF19:AF44" si="10">IFERROR(AF18+1,"")</f>
        <v/>
      </c>
      <c r="AG19" s="661"/>
      <c r="AH19" s="275" t="str">
        <f t="shared" si="4"/>
        <v/>
      </c>
      <c r="AI19" s="659"/>
      <c r="AJ19" s="660"/>
      <c r="AK19" s="230"/>
      <c r="AL19" s="213"/>
      <c r="AM19" s="213"/>
      <c r="AN19" s="213"/>
      <c r="AO19" s="213"/>
      <c r="AP19" s="213"/>
      <c r="AQ19" s="210">
        <v>44980</v>
      </c>
      <c r="AR19" s="47" t="s">
        <v>250</v>
      </c>
      <c r="AS19" s="47" t="s">
        <v>48</v>
      </c>
      <c r="AU19" s="214"/>
      <c r="AV19" s="214"/>
      <c r="AW19" s="214"/>
      <c r="AX19" s="214"/>
      <c r="AY19" s="214"/>
      <c r="AZ19" s="214"/>
      <c r="BA19" s="214"/>
      <c r="BB19" s="214"/>
      <c r="BC19" s="214"/>
      <c r="BD19" s="214"/>
      <c r="BE19" s="214"/>
      <c r="BF19" s="214"/>
      <c r="BG19" s="214"/>
      <c r="BH19" s="214"/>
      <c r="BI19" s="214"/>
    </row>
    <row r="20" spans="2:61" ht="30" customHeight="1">
      <c r="B20" s="661" t="str">
        <f t="shared" si="5"/>
        <v/>
      </c>
      <c r="C20" s="661"/>
      <c r="D20" s="275" t="str">
        <f>TEXT(B20,"aaa")</f>
        <v/>
      </c>
      <c r="E20" s="662"/>
      <c r="F20" s="662"/>
      <c r="H20" s="661" t="str">
        <f t="shared" si="6"/>
        <v/>
      </c>
      <c r="I20" s="661"/>
      <c r="J20" s="275" t="str">
        <f t="shared" si="0"/>
        <v/>
      </c>
      <c r="K20" s="659"/>
      <c r="L20" s="660"/>
      <c r="N20" s="661" t="str">
        <f t="shared" si="7"/>
        <v/>
      </c>
      <c r="O20" s="661"/>
      <c r="P20" s="275" t="str">
        <f t="shared" si="1"/>
        <v/>
      </c>
      <c r="Q20" s="659"/>
      <c r="R20" s="660"/>
      <c r="T20" s="661" t="str">
        <f t="shared" si="8"/>
        <v/>
      </c>
      <c r="U20" s="661"/>
      <c r="V20" s="275" t="str">
        <f t="shared" si="2"/>
        <v/>
      </c>
      <c r="W20" s="659"/>
      <c r="X20" s="660"/>
      <c r="Y20" s="212"/>
      <c r="Z20" s="661" t="str">
        <f t="shared" si="9"/>
        <v/>
      </c>
      <c r="AA20" s="661"/>
      <c r="AB20" s="275" t="str">
        <f t="shared" si="3"/>
        <v/>
      </c>
      <c r="AC20" s="659"/>
      <c r="AD20" s="660"/>
      <c r="AE20" s="212"/>
      <c r="AF20" s="661" t="str">
        <f t="shared" si="10"/>
        <v/>
      </c>
      <c r="AG20" s="661"/>
      <c r="AH20" s="275" t="str">
        <f t="shared" si="4"/>
        <v/>
      </c>
      <c r="AI20" s="659"/>
      <c r="AJ20" s="660"/>
      <c r="AK20" s="230"/>
      <c r="AL20" s="213"/>
      <c r="AM20" s="213"/>
      <c r="AN20" s="213"/>
      <c r="AO20" s="213"/>
      <c r="AP20" s="213"/>
      <c r="AQ20" s="210">
        <v>45006</v>
      </c>
      <c r="AR20" s="47" t="s">
        <v>249</v>
      </c>
      <c r="AS20" s="47" t="s">
        <v>49</v>
      </c>
      <c r="AU20" s="214"/>
      <c r="AV20" s="214"/>
      <c r="AW20" s="214"/>
      <c r="AX20" s="214"/>
      <c r="AY20" s="214"/>
      <c r="AZ20" s="214"/>
      <c r="BA20" s="214"/>
      <c r="BB20" s="214"/>
      <c r="BC20" s="214"/>
      <c r="BD20" s="214"/>
      <c r="BE20" s="214"/>
      <c r="BF20" s="214"/>
      <c r="BG20" s="214"/>
      <c r="BH20" s="214"/>
      <c r="BI20" s="214"/>
    </row>
    <row r="21" spans="2:61" ht="30" customHeight="1">
      <c r="B21" s="661" t="str">
        <f t="shared" si="5"/>
        <v/>
      </c>
      <c r="C21" s="661"/>
      <c r="D21" s="275" t="str">
        <f>TEXT(B21,"aaa")</f>
        <v/>
      </c>
      <c r="E21" s="662"/>
      <c r="F21" s="662"/>
      <c r="H21" s="661" t="str">
        <f t="shared" si="6"/>
        <v/>
      </c>
      <c r="I21" s="661"/>
      <c r="J21" s="275" t="str">
        <f t="shared" si="0"/>
        <v/>
      </c>
      <c r="K21" s="659"/>
      <c r="L21" s="660"/>
      <c r="N21" s="661" t="str">
        <f t="shared" si="7"/>
        <v/>
      </c>
      <c r="O21" s="661"/>
      <c r="P21" s="275" t="str">
        <f t="shared" si="1"/>
        <v/>
      </c>
      <c r="Q21" s="659"/>
      <c r="R21" s="660"/>
      <c r="T21" s="661" t="str">
        <f t="shared" si="8"/>
        <v/>
      </c>
      <c r="U21" s="661"/>
      <c r="V21" s="275" t="str">
        <f t="shared" si="2"/>
        <v/>
      </c>
      <c r="W21" s="659"/>
      <c r="X21" s="660"/>
      <c r="Y21" s="212"/>
      <c r="Z21" s="661" t="str">
        <f t="shared" si="9"/>
        <v/>
      </c>
      <c r="AA21" s="661"/>
      <c r="AB21" s="275" t="str">
        <f t="shared" si="3"/>
        <v/>
      </c>
      <c r="AC21" s="659"/>
      <c r="AD21" s="660"/>
      <c r="AE21" s="212"/>
      <c r="AF21" s="661" t="str">
        <f t="shared" si="10"/>
        <v/>
      </c>
      <c r="AG21" s="661"/>
      <c r="AH21" s="275" t="str">
        <f t="shared" si="4"/>
        <v/>
      </c>
      <c r="AI21" s="659"/>
      <c r="AJ21" s="660"/>
      <c r="AK21" s="230"/>
      <c r="AL21" s="213"/>
      <c r="AM21" s="213"/>
      <c r="AN21" s="213"/>
      <c r="AO21" s="213"/>
      <c r="AP21" s="213"/>
      <c r="AQ21" s="210">
        <v>45045</v>
      </c>
      <c r="AR21" s="47" t="s">
        <v>244</v>
      </c>
      <c r="AS21" s="47" t="s">
        <v>248</v>
      </c>
      <c r="AU21" s="214"/>
      <c r="AV21" s="214"/>
      <c r="AW21" s="214"/>
      <c r="AX21" s="214"/>
      <c r="AY21" s="214"/>
      <c r="AZ21" s="214"/>
      <c r="BA21" s="214"/>
      <c r="BB21" s="214"/>
      <c r="BC21" s="214"/>
      <c r="BD21" s="214"/>
      <c r="BE21" s="214"/>
      <c r="BF21" s="214"/>
      <c r="BG21" s="214"/>
      <c r="BH21" s="214"/>
      <c r="BI21" s="214"/>
    </row>
    <row r="22" spans="2:61" ht="30" customHeight="1">
      <c r="B22" s="661" t="str">
        <f t="shared" si="5"/>
        <v/>
      </c>
      <c r="C22" s="661"/>
      <c r="D22" s="275" t="str">
        <f t="shared" ref="D22:D47" si="11">TEXT(B22,"aaa")</f>
        <v/>
      </c>
      <c r="E22" s="662"/>
      <c r="F22" s="662"/>
      <c r="H22" s="661" t="str">
        <f t="shared" si="6"/>
        <v/>
      </c>
      <c r="I22" s="661"/>
      <c r="J22" s="275" t="str">
        <f t="shared" si="0"/>
        <v/>
      </c>
      <c r="K22" s="659"/>
      <c r="L22" s="660"/>
      <c r="N22" s="661" t="str">
        <f t="shared" si="7"/>
        <v/>
      </c>
      <c r="O22" s="661"/>
      <c r="P22" s="275" t="str">
        <f t="shared" si="1"/>
        <v/>
      </c>
      <c r="Q22" s="659"/>
      <c r="R22" s="660"/>
      <c r="T22" s="661" t="str">
        <f t="shared" si="8"/>
        <v/>
      </c>
      <c r="U22" s="661"/>
      <c r="V22" s="275" t="str">
        <f t="shared" si="2"/>
        <v/>
      </c>
      <c r="W22" s="659"/>
      <c r="X22" s="660"/>
      <c r="Y22" s="212"/>
      <c r="Z22" s="661" t="str">
        <f t="shared" si="9"/>
        <v/>
      </c>
      <c r="AA22" s="661"/>
      <c r="AB22" s="275" t="str">
        <f t="shared" si="3"/>
        <v/>
      </c>
      <c r="AC22" s="659"/>
      <c r="AD22" s="660"/>
      <c r="AE22" s="212"/>
      <c r="AF22" s="661" t="str">
        <f t="shared" si="10"/>
        <v/>
      </c>
      <c r="AG22" s="661"/>
      <c r="AH22" s="275" t="str">
        <f t="shared" si="4"/>
        <v/>
      </c>
      <c r="AI22" s="659"/>
      <c r="AJ22" s="660"/>
      <c r="AK22" s="230"/>
      <c r="AL22" s="213"/>
      <c r="AM22" s="213"/>
      <c r="AN22" s="213"/>
      <c r="AO22" s="213"/>
      <c r="AP22" s="213"/>
      <c r="AQ22" s="210">
        <v>45049</v>
      </c>
      <c r="AR22" s="47" t="s">
        <v>247</v>
      </c>
      <c r="AS22" s="47" t="s">
        <v>50</v>
      </c>
      <c r="AU22" s="214"/>
      <c r="AV22" s="214"/>
      <c r="AW22" s="214"/>
      <c r="AX22" s="214"/>
      <c r="AY22" s="214"/>
      <c r="AZ22" s="214"/>
      <c r="BA22" s="214"/>
      <c r="BB22" s="214"/>
      <c r="BC22" s="214"/>
      <c r="BD22" s="214"/>
      <c r="BE22" s="214"/>
      <c r="BF22" s="214"/>
      <c r="BG22" s="214"/>
      <c r="BH22" s="214"/>
      <c r="BI22" s="214"/>
    </row>
    <row r="23" spans="2:61" ht="30" customHeight="1">
      <c r="B23" s="661" t="str">
        <f t="shared" si="5"/>
        <v/>
      </c>
      <c r="C23" s="661"/>
      <c r="D23" s="275" t="str">
        <f t="shared" si="11"/>
        <v/>
      </c>
      <c r="E23" s="662"/>
      <c r="F23" s="662"/>
      <c r="H23" s="661" t="str">
        <f t="shared" si="6"/>
        <v/>
      </c>
      <c r="I23" s="661"/>
      <c r="J23" s="275" t="str">
        <f t="shared" si="0"/>
        <v/>
      </c>
      <c r="K23" s="659"/>
      <c r="L23" s="660"/>
      <c r="N23" s="661" t="str">
        <f t="shared" si="7"/>
        <v/>
      </c>
      <c r="O23" s="661"/>
      <c r="P23" s="275" t="str">
        <f t="shared" si="1"/>
        <v/>
      </c>
      <c r="Q23" s="659"/>
      <c r="R23" s="660"/>
      <c r="T23" s="661" t="str">
        <f t="shared" si="8"/>
        <v/>
      </c>
      <c r="U23" s="661"/>
      <c r="V23" s="275" t="str">
        <f t="shared" si="2"/>
        <v/>
      </c>
      <c r="W23" s="659"/>
      <c r="X23" s="660"/>
      <c r="Y23" s="212"/>
      <c r="Z23" s="661" t="str">
        <f t="shared" si="9"/>
        <v/>
      </c>
      <c r="AA23" s="661"/>
      <c r="AB23" s="275" t="str">
        <f t="shared" si="3"/>
        <v/>
      </c>
      <c r="AC23" s="659"/>
      <c r="AD23" s="660"/>
      <c r="AE23" s="212"/>
      <c r="AF23" s="661" t="str">
        <f t="shared" si="10"/>
        <v/>
      </c>
      <c r="AG23" s="661"/>
      <c r="AH23" s="275" t="str">
        <f t="shared" si="4"/>
        <v/>
      </c>
      <c r="AI23" s="659"/>
      <c r="AJ23" s="660"/>
      <c r="AK23" s="230"/>
      <c r="AL23" s="213"/>
      <c r="AM23" s="213"/>
      <c r="AN23" s="213"/>
      <c r="AO23" s="213"/>
      <c r="AP23" s="213"/>
      <c r="AQ23" s="210">
        <v>45050</v>
      </c>
      <c r="AR23" s="47" t="s">
        <v>250</v>
      </c>
      <c r="AS23" s="47" t="s">
        <v>51</v>
      </c>
      <c r="AU23" s="214"/>
      <c r="AV23" s="214"/>
      <c r="AW23" s="214"/>
      <c r="AX23" s="214"/>
      <c r="AY23" s="214"/>
      <c r="AZ23" s="214"/>
      <c r="BA23" s="214"/>
      <c r="BB23" s="214"/>
      <c r="BC23" s="214"/>
      <c r="BD23" s="214"/>
      <c r="BE23" s="214"/>
      <c r="BF23" s="214"/>
      <c r="BG23" s="214"/>
      <c r="BH23" s="214"/>
      <c r="BI23" s="214"/>
    </row>
    <row r="24" spans="2:61" ht="30" customHeight="1">
      <c r="B24" s="661" t="str">
        <f t="shared" si="5"/>
        <v/>
      </c>
      <c r="C24" s="661"/>
      <c r="D24" s="275" t="str">
        <f t="shared" si="11"/>
        <v/>
      </c>
      <c r="E24" s="662"/>
      <c r="F24" s="662"/>
      <c r="H24" s="661" t="str">
        <f t="shared" si="6"/>
        <v/>
      </c>
      <c r="I24" s="661"/>
      <c r="J24" s="275" t="str">
        <f t="shared" si="0"/>
        <v/>
      </c>
      <c r="K24" s="659"/>
      <c r="L24" s="660"/>
      <c r="N24" s="661" t="str">
        <f t="shared" si="7"/>
        <v/>
      </c>
      <c r="O24" s="661"/>
      <c r="P24" s="275" t="str">
        <f t="shared" si="1"/>
        <v/>
      </c>
      <c r="Q24" s="659"/>
      <c r="R24" s="660"/>
      <c r="T24" s="661" t="str">
        <f t="shared" si="8"/>
        <v/>
      </c>
      <c r="U24" s="661"/>
      <c r="V24" s="275" t="str">
        <f t="shared" si="2"/>
        <v/>
      </c>
      <c r="W24" s="659"/>
      <c r="X24" s="660"/>
      <c r="Y24" s="212"/>
      <c r="Z24" s="661" t="str">
        <f t="shared" si="9"/>
        <v/>
      </c>
      <c r="AA24" s="661"/>
      <c r="AB24" s="275" t="str">
        <f t="shared" si="3"/>
        <v/>
      </c>
      <c r="AC24" s="659"/>
      <c r="AD24" s="660"/>
      <c r="AE24" s="212"/>
      <c r="AF24" s="661" t="str">
        <f t="shared" si="10"/>
        <v/>
      </c>
      <c r="AG24" s="661"/>
      <c r="AH24" s="275" t="str">
        <f t="shared" si="4"/>
        <v/>
      </c>
      <c r="AI24" s="659"/>
      <c r="AJ24" s="660"/>
      <c r="AK24" s="230"/>
      <c r="AL24" s="213"/>
      <c r="AM24" s="213"/>
      <c r="AN24" s="213"/>
      <c r="AO24" s="213"/>
      <c r="AP24" s="213"/>
      <c r="AQ24" s="210">
        <v>45051</v>
      </c>
      <c r="AR24" s="47" t="s">
        <v>246</v>
      </c>
      <c r="AS24" s="47" t="s">
        <v>52</v>
      </c>
      <c r="AU24" s="214"/>
      <c r="AV24" s="214"/>
      <c r="AW24" s="214"/>
      <c r="AX24" s="214"/>
      <c r="AY24" s="214"/>
      <c r="AZ24" s="214"/>
      <c r="BA24" s="214"/>
      <c r="BB24" s="214"/>
      <c r="BC24" s="214"/>
      <c r="BD24" s="214"/>
      <c r="BE24" s="214"/>
      <c r="BF24" s="214"/>
      <c r="BG24" s="214"/>
      <c r="BH24" s="214"/>
      <c r="BI24" s="214"/>
    </row>
    <row r="25" spans="2:61" ht="30" customHeight="1">
      <c r="B25" s="661" t="str">
        <f t="shared" si="5"/>
        <v/>
      </c>
      <c r="C25" s="661"/>
      <c r="D25" s="275" t="str">
        <f t="shared" si="11"/>
        <v/>
      </c>
      <c r="E25" s="662"/>
      <c r="F25" s="662"/>
      <c r="H25" s="661" t="str">
        <f t="shared" si="6"/>
        <v/>
      </c>
      <c r="I25" s="661"/>
      <c r="J25" s="275" t="str">
        <f t="shared" si="0"/>
        <v/>
      </c>
      <c r="K25" s="659"/>
      <c r="L25" s="660"/>
      <c r="N25" s="661" t="str">
        <f t="shared" si="7"/>
        <v/>
      </c>
      <c r="O25" s="661"/>
      <c r="P25" s="275" t="str">
        <f t="shared" si="1"/>
        <v/>
      </c>
      <c r="Q25" s="659"/>
      <c r="R25" s="660"/>
      <c r="T25" s="661" t="str">
        <f t="shared" si="8"/>
        <v/>
      </c>
      <c r="U25" s="661"/>
      <c r="V25" s="275" t="str">
        <f t="shared" si="2"/>
        <v/>
      </c>
      <c r="W25" s="659"/>
      <c r="X25" s="660"/>
      <c r="Y25" s="212"/>
      <c r="Z25" s="661" t="str">
        <f t="shared" si="9"/>
        <v/>
      </c>
      <c r="AA25" s="661"/>
      <c r="AB25" s="275" t="str">
        <f t="shared" si="3"/>
        <v/>
      </c>
      <c r="AC25" s="659"/>
      <c r="AD25" s="660"/>
      <c r="AE25" s="212"/>
      <c r="AF25" s="661" t="str">
        <f t="shared" si="10"/>
        <v/>
      </c>
      <c r="AG25" s="661"/>
      <c r="AH25" s="275" t="str">
        <f t="shared" si="4"/>
        <v/>
      </c>
      <c r="AI25" s="659"/>
      <c r="AJ25" s="660"/>
      <c r="AK25" s="230"/>
      <c r="AL25" s="213"/>
      <c r="AM25" s="213"/>
      <c r="AN25" s="213"/>
      <c r="AO25" s="213"/>
      <c r="AP25" s="213"/>
      <c r="AQ25" s="210">
        <v>45124</v>
      </c>
      <c r="AR25" s="47" t="s">
        <v>245</v>
      </c>
      <c r="AS25" s="47" t="s">
        <v>251</v>
      </c>
      <c r="AU25" s="214"/>
      <c r="AV25" s="214"/>
      <c r="AW25" s="214"/>
      <c r="AX25" s="214"/>
      <c r="AY25" s="214"/>
      <c r="AZ25" s="214"/>
      <c r="BA25" s="214"/>
      <c r="BB25" s="214"/>
      <c r="BC25" s="214"/>
      <c r="BD25" s="214"/>
      <c r="BE25" s="214"/>
      <c r="BF25" s="214"/>
      <c r="BG25" s="214"/>
      <c r="BH25" s="214"/>
      <c r="BI25" s="214"/>
    </row>
    <row r="26" spans="2:61" ht="30" customHeight="1">
      <c r="B26" s="661" t="str">
        <f t="shared" si="5"/>
        <v/>
      </c>
      <c r="C26" s="661"/>
      <c r="D26" s="275" t="str">
        <f t="shared" si="11"/>
        <v/>
      </c>
      <c r="E26" s="662"/>
      <c r="F26" s="662"/>
      <c r="H26" s="661" t="str">
        <f t="shared" si="6"/>
        <v/>
      </c>
      <c r="I26" s="661"/>
      <c r="J26" s="275" t="str">
        <f t="shared" si="0"/>
        <v/>
      </c>
      <c r="K26" s="659"/>
      <c r="L26" s="660"/>
      <c r="N26" s="661" t="str">
        <f t="shared" si="7"/>
        <v/>
      </c>
      <c r="O26" s="661"/>
      <c r="P26" s="275" t="str">
        <f t="shared" si="1"/>
        <v/>
      </c>
      <c r="Q26" s="659"/>
      <c r="R26" s="660"/>
      <c r="T26" s="661" t="str">
        <f t="shared" si="8"/>
        <v/>
      </c>
      <c r="U26" s="661"/>
      <c r="V26" s="275" t="str">
        <f t="shared" si="2"/>
        <v/>
      </c>
      <c r="W26" s="659"/>
      <c r="X26" s="660"/>
      <c r="Y26" s="212"/>
      <c r="Z26" s="661" t="str">
        <f t="shared" si="9"/>
        <v/>
      </c>
      <c r="AA26" s="661"/>
      <c r="AB26" s="275" t="str">
        <f t="shared" si="3"/>
        <v/>
      </c>
      <c r="AC26" s="659"/>
      <c r="AD26" s="660"/>
      <c r="AE26" s="212"/>
      <c r="AF26" s="661" t="str">
        <f t="shared" si="10"/>
        <v/>
      </c>
      <c r="AG26" s="661"/>
      <c r="AH26" s="275" t="str">
        <f t="shared" si="4"/>
        <v/>
      </c>
      <c r="AI26" s="659"/>
      <c r="AJ26" s="660"/>
      <c r="AK26" s="231"/>
      <c r="AQ26" s="210">
        <v>45149</v>
      </c>
      <c r="AR26" s="47" t="s">
        <v>246</v>
      </c>
      <c r="AS26" s="47" t="s">
        <v>252</v>
      </c>
    </row>
    <row r="27" spans="2:61" ht="30" customHeight="1">
      <c r="B27" s="661" t="str">
        <f t="shared" si="5"/>
        <v/>
      </c>
      <c r="C27" s="661"/>
      <c r="D27" s="275" t="str">
        <f t="shared" si="11"/>
        <v/>
      </c>
      <c r="E27" s="662"/>
      <c r="F27" s="662"/>
      <c r="H27" s="661" t="str">
        <f t="shared" si="6"/>
        <v/>
      </c>
      <c r="I27" s="661"/>
      <c r="J27" s="275" t="str">
        <f t="shared" si="0"/>
        <v/>
      </c>
      <c r="K27" s="659"/>
      <c r="L27" s="660"/>
      <c r="N27" s="661" t="str">
        <f t="shared" si="7"/>
        <v/>
      </c>
      <c r="O27" s="661"/>
      <c r="P27" s="275" t="str">
        <f t="shared" si="1"/>
        <v/>
      </c>
      <c r="Q27" s="659"/>
      <c r="R27" s="660"/>
      <c r="T27" s="661" t="str">
        <f t="shared" si="8"/>
        <v/>
      </c>
      <c r="U27" s="661"/>
      <c r="V27" s="275" t="str">
        <f t="shared" si="2"/>
        <v/>
      </c>
      <c r="W27" s="659"/>
      <c r="X27" s="660"/>
      <c r="Y27" s="212"/>
      <c r="Z27" s="661" t="str">
        <f t="shared" si="9"/>
        <v/>
      </c>
      <c r="AA27" s="661"/>
      <c r="AB27" s="275" t="str">
        <f t="shared" si="3"/>
        <v/>
      </c>
      <c r="AC27" s="659"/>
      <c r="AD27" s="660"/>
      <c r="AE27" s="212"/>
      <c r="AF27" s="661" t="str">
        <f t="shared" si="10"/>
        <v/>
      </c>
      <c r="AG27" s="661"/>
      <c r="AH27" s="275" t="str">
        <f t="shared" si="4"/>
        <v/>
      </c>
      <c r="AI27" s="659"/>
      <c r="AJ27" s="660"/>
      <c r="AK27" s="231"/>
      <c r="AQ27" s="210">
        <v>45187</v>
      </c>
      <c r="AR27" s="47" t="s">
        <v>245</v>
      </c>
      <c r="AS27" s="47" t="s">
        <v>253</v>
      </c>
    </row>
    <row r="28" spans="2:61" ht="30" customHeight="1">
      <c r="B28" s="661" t="str">
        <f t="shared" si="5"/>
        <v/>
      </c>
      <c r="C28" s="661"/>
      <c r="D28" s="275" t="str">
        <f t="shared" si="11"/>
        <v/>
      </c>
      <c r="E28" s="662"/>
      <c r="F28" s="662"/>
      <c r="H28" s="661" t="str">
        <f t="shared" si="6"/>
        <v/>
      </c>
      <c r="I28" s="661"/>
      <c r="J28" s="275" t="str">
        <f t="shared" si="0"/>
        <v/>
      </c>
      <c r="K28" s="659"/>
      <c r="L28" s="660"/>
      <c r="N28" s="661" t="str">
        <f t="shared" si="7"/>
        <v/>
      </c>
      <c r="O28" s="661"/>
      <c r="P28" s="275" t="str">
        <f t="shared" si="1"/>
        <v/>
      </c>
      <c r="Q28" s="659"/>
      <c r="R28" s="660"/>
      <c r="T28" s="661" t="str">
        <f t="shared" si="8"/>
        <v/>
      </c>
      <c r="U28" s="661"/>
      <c r="V28" s="275" t="str">
        <f t="shared" si="2"/>
        <v/>
      </c>
      <c r="W28" s="659"/>
      <c r="X28" s="660"/>
      <c r="Y28" s="212"/>
      <c r="Z28" s="661" t="str">
        <f t="shared" si="9"/>
        <v/>
      </c>
      <c r="AA28" s="661"/>
      <c r="AB28" s="275" t="str">
        <f t="shared" si="3"/>
        <v/>
      </c>
      <c r="AC28" s="659"/>
      <c r="AD28" s="660"/>
      <c r="AE28" s="212"/>
      <c r="AF28" s="661" t="str">
        <f t="shared" si="10"/>
        <v/>
      </c>
      <c r="AG28" s="661"/>
      <c r="AH28" s="275" t="str">
        <f t="shared" si="4"/>
        <v/>
      </c>
      <c r="AI28" s="659"/>
      <c r="AJ28" s="660"/>
      <c r="AK28" s="231"/>
      <c r="AQ28" s="210">
        <v>45192</v>
      </c>
      <c r="AR28" s="47" t="s">
        <v>244</v>
      </c>
      <c r="AS28" s="47" t="s">
        <v>254</v>
      </c>
    </row>
    <row r="29" spans="2:61" ht="30" customHeight="1">
      <c r="B29" s="661" t="str">
        <f t="shared" si="5"/>
        <v/>
      </c>
      <c r="C29" s="661"/>
      <c r="D29" s="275" t="str">
        <f t="shared" si="11"/>
        <v/>
      </c>
      <c r="E29" s="662"/>
      <c r="F29" s="662"/>
      <c r="H29" s="661" t="str">
        <f t="shared" si="6"/>
        <v/>
      </c>
      <c r="I29" s="661"/>
      <c r="J29" s="275" t="str">
        <f t="shared" si="0"/>
        <v/>
      </c>
      <c r="K29" s="659"/>
      <c r="L29" s="660"/>
      <c r="N29" s="661" t="str">
        <f t="shared" si="7"/>
        <v/>
      </c>
      <c r="O29" s="661"/>
      <c r="P29" s="275" t="str">
        <f t="shared" si="1"/>
        <v/>
      </c>
      <c r="Q29" s="659"/>
      <c r="R29" s="660"/>
      <c r="T29" s="661" t="str">
        <f t="shared" si="8"/>
        <v/>
      </c>
      <c r="U29" s="661"/>
      <c r="V29" s="275" t="str">
        <f t="shared" si="2"/>
        <v/>
      </c>
      <c r="W29" s="659"/>
      <c r="X29" s="660"/>
      <c r="Y29" s="212"/>
      <c r="Z29" s="661" t="str">
        <f t="shared" si="9"/>
        <v/>
      </c>
      <c r="AA29" s="661"/>
      <c r="AB29" s="275" t="str">
        <f t="shared" si="3"/>
        <v/>
      </c>
      <c r="AC29" s="659"/>
      <c r="AD29" s="660"/>
      <c r="AE29" s="212"/>
      <c r="AF29" s="661" t="str">
        <f t="shared" si="10"/>
        <v/>
      </c>
      <c r="AG29" s="661"/>
      <c r="AH29" s="275" t="str">
        <f t="shared" si="4"/>
        <v/>
      </c>
      <c r="AI29" s="659"/>
      <c r="AJ29" s="660"/>
      <c r="AK29" s="231"/>
      <c r="AQ29" s="210">
        <v>45208</v>
      </c>
      <c r="AR29" s="47" t="s">
        <v>245</v>
      </c>
      <c r="AS29" s="47" t="s">
        <v>255</v>
      </c>
    </row>
    <row r="30" spans="2:61" ht="30" customHeight="1">
      <c r="B30" s="661" t="str">
        <f t="shared" si="5"/>
        <v/>
      </c>
      <c r="C30" s="661"/>
      <c r="D30" s="275" t="str">
        <f t="shared" si="11"/>
        <v/>
      </c>
      <c r="E30" s="662"/>
      <c r="F30" s="662"/>
      <c r="H30" s="661" t="str">
        <f t="shared" si="6"/>
        <v/>
      </c>
      <c r="I30" s="661"/>
      <c r="J30" s="275" t="str">
        <f t="shared" si="0"/>
        <v/>
      </c>
      <c r="K30" s="659"/>
      <c r="L30" s="660"/>
      <c r="N30" s="661" t="str">
        <f t="shared" si="7"/>
        <v/>
      </c>
      <c r="O30" s="661"/>
      <c r="P30" s="275" t="str">
        <f t="shared" si="1"/>
        <v/>
      </c>
      <c r="Q30" s="659"/>
      <c r="R30" s="660"/>
      <c r="T30" s="661" t="str">
        <f t="shared" si="8"/>
        <v/>
      </c>
      <c r="U30" s="661"/>
      <c r="V30" s="275" t="str">
        <f t="shared" si="2"/>
        <v/>
      </c>
      <c r="W30" s="659"/>
      <c r="X30" s="660"/>
      <c r="Y30" s="212"/>
      <c r="Z30" s="661" t="str">
        <f t="shared" si="9"/>
        <v/>
      </c>
      <c r="AA30" s="661"/>
      <c r="AB30" s="275" t="str">
        <f t="shared" si="3"/>
        <v/>
      </c>
      <c r="AC30" s="659"/>
      <c r="AD30" s="660"/>
      <c r="AE30" s="212"/>
      <c r="AF30" s="661" t="str">
        <f t="shared" si="10"/>
        <v/>
      </c>
      <c r="AG30" s="661"/>
      <c r="AH30" s="275" t="str">
        <f t="shared" si="4"/>
        <v/>
      </c>
      <c r="AI30" s="659"/>
      <c r="AJ30" s="660"/>
      <c r="AK30" s="231"/>
      <c r="AQ30" s="210">
        <v>45233</v>
      </c>
      <c r="AR30" s="47" t="s">
        <v>246</v>
      </c>
      <c r="AS30" s="47" t="s">
        <v>256</v>
      </c>
    </row>
    <row r="31" spans="2:61" ht="30" customHeight="1">
      <c r="B31" s="661" t="str">
        <f t="shared" si="5"/>
        <v/>
      </c>
      <c r="C31" s="661"/>
      <c r="D31" s="275" t="str">
        <f t="shared" si="11"/>
        <v/>
      </c>
      <c r="E31" s="662"/>
      <c r="F31" s="662"/>
      <c r="H31" s="661" t="str">
        <f t="shared" si="6"/>
        <v/>
      </c>
      <c r="I31" s="661"/>
      <c r="J31" s="275" t="str">
        <f t="shared" si="0"/>
        <v/>
      </c>
      <c r="K31" s="659"/>
      <c r="L31" s="660"/>
      <c r="N31" s="661" t="str">
        <f t="shared" si="7"/>
        <v/>
      </c>
      <c r="O31" s="661"/>
      <c r="P31" s="275" t="str">
        <f t="shared" si="1"/>
        <v/>
      </c>
      <c r="Q31" s="659"/>
      <c r="R31" s="660"/>
      <c r="T31" s="661" t="str">
        <f t="shared" si="8"/>
        <v/>
      </c>
      <c r="U31" s="661"/>
      <c r="V31" s="275" t="str">
        <f t="shared" si="2"/>
        <v/>
      </c>
      <c r="W31" s="659"/>
      <c r="X31" s="660"/>
      <c r="Y31" s="212"/>
      <c r="Z31" s="661" t="str">
        <f t="shared" si="9"/>
        <v/>
      </c>
      <c r="AA31" s="661"/>
      <c r="AB31" s="275" t="str">
        <f t="shared" si="3"/>
        <v/>
      </c>
      <c r="AC31" s="659"/>
      <c r="AD31" s="660"/>
      <c r="AE31" s="212"/>
      <c r="AF31" s="661" t="str">
        <f t="shared" si="10"/>
        <v/>
      </c>
      <c r="AG31" s="661"/>
      <c r="AH31" s="275" t="str">
        <f t="shared" si="4"/>
        <v/>
      </c>
      <c r="AI31" s="659"/>
      <c r="AJ31" s="660"/>
      <c r="AK31" s="231"/>
      <c r="AQ31" s="210">
        <v>45253</v>
      </c>
      <c r="AR31" s="47" t="s">
        <v>250</v>
      </c>
      <c r="AS31" s="47" t="s">
        <v>257</v>
      </c>
    </row>
    <row r="32" spans="2:61" ht="30" customHeight="1">
      <c r="B32" s="661" t="str">
        <f t="shared" si="5"/>
        <v/>
      </c>
      <c r="C32" s="661"/>
      <c r="D32" s="275" t="str">
        <f t="shared" si="11"/>
        <v/>
      </c>
      <c r="E32" s="662"/>
      <c r="F32" s="662"/>
      <c r="H32" s="661" t="str">
        <f t="shared" si="6"/>
        <v/>
      </c>
      <c r="I32" s="661"/>
      <c r="J32" s="275" t="str">
        <f t="shared" si="0"/>
        <v/>
      </c>
      <c r="K32" s="659"/>
      <c r="L32" s="660"/>
      <c r="N32" s="661" t="str">
        <f t="shared" si="7"/>
        <v/>
      </c>
      <c r="O32" s="661"/>
      <c r="P32" s="275" t="str">
        <f t="shared" si="1"/>
        <v/>
      </c>
      <c r="Q32" s="659"/>
      <c r="R32" s="660"/>
      <c r="T32" s="661" t="str">
        <f t="shared" si="8"/>
        <v/>
      </c>
      <c r="U32" s="661"/>
      <c r="V32" s="275" t="str">
        <f t="shared" si="2"/>
        <v/>
      </c>
      <c r="W32" s="659"/>
      <c r="X32" s="660"/>
      <c r="Y32" s="212"/>
      <c r="Z32" s="661" t="str">
        <f t="shared" si="9"/>
        <v/>
      </c>
      <c r="AA32" s="661"/>
      <c r="AB32" s="275" t="str">
        <f t="shared" si="3"/>
        <v/>
      </c>
      <c r="AC32" s="659"/>
      <c r="AD32" s="660"/>
      <c r="AE32" s="212"/>
      <c r="AF32" s="661" t="str">
        <f t="shared" si="10"/>
        <v/>
      </c>
      <c r="AG32" s="661"/>
      <c r="AH32" s="275" t="str">
        <f t="shared" si="4"/>
        <v/>
      </c>
      <c r="AI32" s="659"/>
      <c r="AJ32" s="660"/>
      <c r="AK32" s="231"/>
      <c r="AQ32" s="210">
        <v>45292</v>
      </c>
      <c r="AR32" s="47" t="s">
        <v>345</v>
      </c>
      <c r="AS32" s="47" t="s">
        <v>346</v>
      </c>
    </row>
    <row r="33" spans="2:45" ht="30" customHeight="1">
      <c r="B33" s="661" t="str">
        <f t="shared" si="5"/>
        <v/>
      </c>
      <c r="C33" s="661"/>
      <c r="D33" s="275" t="str">
        <f t="shared" si="11"/>
        <v/>
      </c>
      <c r="E33" s="662"/>
      <c r="F33" s="662"/>
      <c r="H33" s="661" t="str">
        <f t="shared" si="6"/>
        <v/>
      </c>
      <c r="I33" s="661"/>
      <c r="J33" s="275" t="str">
        <f t="shared" si="0"/>
        <v/>
      </c>
      <c r="K33" s="659"/>
      <c r="L33" s="660"/>
      <c r="N33" s="661" t="str">
        <f t="shared" si="7"/>
        <v/>
      </c>
      <c r="O33" s="661"/>
      <c r="P33" s="275" t="str">
        <f t="shared" si="1"/>
        <v/>
      </c>
      <c r="Q33" s="659"/>
      <c r="R33" s="660"/>
      <c r="T33" s="661" t="str">
        <f t="shared" si="8"/>
        <v/>
      </c>
      <c r="U33" s="661"/>
      <c r="V33" s="275" t="str">
        <f t="shared" si="2"/>
        <v/>
      </c>
      <c r="W33" s="659"/>
      <c r="X33" s="660"/>
      <c r="Y33" s="212"/>
      <c r="Z33" s="661" t="str">
        <f t="shared" si="9"/>
        <v/>
      </c>
      <c r="AA33" s="661"/>
      <c r="AB33" s="275" t="str">
        <f t="shared" si="3"/>
        <v/>
      </c>
      <c r="AC33" s="659"/>
      <c r="AD33" s="660"/>
      <c r="AE33" s="212"/>
      <c r="AF33" s="661" t="str">
        <f t="shared" si="10"/>
        <v/>
      </c>
      <c r="AG33" s="661"/>
      <c r="AH33" s="275" t="str">
        <f t="shared" si="4"/>
        <v/>
      </c>
      <c r="AI33" s="659"/>
      <c r="AJ33" s="660"/>
      <c r="AK33" s="231"/>
      <c r="AQ33" s="210">
        <v>45299</v>
      </c>
      <c r="AR33" s="47" t="s">
        <v>245</v>
      </c>
      <c r="AS33" s="47" t="s">
        <v>46</v>
      </c>
    </row>
    <row r="34" spans="2:45" ht="30" customHeight="1">
      <c r="B34" s="661" t="str">
        <f t="shared" si="5"/>
        <v/>
      </c>
      <c r="C34" s="661"/>
      <c r="D34" s="275" t="str">
        <f t="shared" si="11"/>
        <v/>
      </c>
      <c r="E34" s="662"/>
      <c r="F34" s="662"/>
      <c r="H34" s="661" t="str">
        <f t="shared" si="6"/>
        <v/>
      </c>
      <c r="I34" s="661"/>
      <c r="J34" s="275" t="str">
        <f t="shared" si="0"/>
        <v/>
      </c>
      <c r="K34" s="659"/>
      <c r="L34" s="660"/>
      <c r="N34" s="661" t="str">
        <f t="shared" si="7"/>
        <v/>
      </c>
      <c r="O34" s="661"/>
      <c r="P34" s="275" t="str">
        <f t="shared" si="1"/>
        <v/>
      </c>
      <c r="Q34" s="659"/>
      <c r="R34" s="660"/>
      <c r="T34" s="661" t="str">
        <f t="shared" si="8"/>
        <v/>
      </c>
      <c r="U34" s="661"/>
      <c r="V34" s="275" t="str">
        <f t="shared" si="2"/>
        <v/>
      </c>
      <c r="W34" s="659"/>
      <c r="X34" s="660"/>
      <c r="Y34" s="212"/>
      <c r="Z34" s="661" t="str">
        <f t="shared" si="9"/>
        <v/>
      </c>
      <c r="AA34" s="661"/>
      <c r="AB34" s="275" t="str">
        <f t="shared" si="3"/>
        <v/>
      </c>
      <c r="AC34" s="659"/>
      <c r="AD34" s="660"/>
      <c r="AE34" s="212"/>
      <c r="AF34" s="661" t="str">
        <f t="shared" si="10"/>
        <v/>
      </c>
      <c r="AG34" s="661"/>
      <c r="AH34" s="275" t="str">
        <f t="shared" si="4"/>
        <v/>
      </c>
      <c r="AI34" s="659"/>
      <c r="AJ34" s="660"/>
      <c r="AK34" s="231"/>
      <c r="AQ34" s="210">
        <v>45333</v>
      </c>
      <c r="AR34" s="47" t="s">
        <v>258</v>
      </c>
      <c r="AS34" s="47" t="s">
        <v>47</v>
      </c>
    </row>
    <row r="35" spans="2:45" ht="30" customHeight="1">
      <c r="B35" s="661" t="str">
        <f t="shared" si="5"/>
        <v/>
      </c>
      <c r="C35" s="661"/>
      <c r="D35" s="275" t="str">
        <f t="shared" si="11"/>
        <v/>
      </c>
      <c r="E35" s="662"/>
      <c r="F35" s="662"/>
      <c r="H35" s="661" t="str">
        <f t="shared" si="6"/>
        <v/>
      </c>
      <c r="I35" s="661"/>
      <c r="J35" s="275" t="str">
        <f t="shared" si="0"/>
        <v/>
      </c>
      <c r="K35" s="659"/>
      <c r="L35" s="660"/>
      <c r="N35" s="661" t="str">
        <f t="shared" si="7"/>
        <v/>
      </c>
      <c r="O35" s="661"/>
      <c r="P35" s="275" t="str">
        <f t="shared" si="1"/>
        <v/>
      </c>
      <c r="Q35" s="659"/>
      <c r="R35" s="660"/>
      <c r="T35" s="661" t="str">
        <f t="shared" si="8"/>
        <v/>
      </c>
      <c r="U35" s="661"/>
      <c r="V35" s="275" t="str">
        <f t="shared" si="2"/>
        <v/>
      </c>
      <c r="W35" s="659"/>
      <c r="X35" s="660"/>
      <c r="Y35" s="212"/>
      <c r="Z35" s="661" t="str">
        <f t="shared" si="9"/>
        <v/>
      </c>
      <c r="AA35" s="661"/>
      <c r="AB35" s="275" t="str">
        <f t="shared" si="3"/>
        <v/>
      </c>
      <c r="AC35" s="659"/>
      <c r="AD35" s="660"/>
      <c r="AE35" s="212"/>
      <c r="AF35" s="661" t="str">
        <f t="shared" si="10"/>
        <v/>
      </c>
      <c r="AG35" s="661"/>
      <c r="AH35" s="275" t="str">
        <f t="shared" si="4"/>
        <v/>
      </c>
      <c r="AI35" s="659"/>
      <c r="AJ35" s="660"/>
      <c r="AK35" s="231"/>
      <c r="AQ35" s="210">
        <v>45334</v>
      </c>
      <c r="AR35" s="47" t="s">
        <v>245</v>
      </c>
      <c r="AS35" s="47" t="s">
        <v>259</v>
      </c>
    </row>
    <row r="36" spans="2:45" ht="30" customHeight="1">
      <c r="B36" s="661" t="str">
        <f t="shared" si="5"/>
        <v/>
      </c>
      <c r="C36" s="661"/>
      <c r="D36" s="275" t="str">
        <f t="shared" si="11"/>
        <v/>
      </c>
      <c r="E36" s="662"/>
      <c r="F36" s="662"/>
      <c r="H36" s="661" t="str">
        <f t="shared" si="6"/>
        <v/>
      </c>
      <c r="I36" s="661"/>
      <c r="J36" s="275" t="str">
        <f t="shared" si="0"/>
        <v/>
      </c>
      <c r="K36" s="659"/>
      <c r="L36" s="660"/>
      <c r="N36" s="661" t="str">
        <f t="shared" si="7"/>
        <v/>
      </c>
      <c r="O36" s="661"/>
      <c r="P36" s="275" t="str">
        <f t="shared" si="1"/>
        <v/>
      </c>
      <c r="Q36" s="659"/>
      <c r="R36" s="660"/>
      <c r="T36" s="661" t="str">
        <f t="shared" si="8"/>
        <v/>
      </c>
      <c r="U36" s="661"/>
      <c r="V36" s="275" t="str">
        <f t="shared" si="2"/>
        <v/>
      </c>
      <c r="W36" s="659"/>
      <c r="X36" s="660"/>
      <c r="Y36" s="212"/>
      <c r="Z36" s="661" t="str">
        <f t="shared" si="9"/>
        <v/>
      </c>
      <c r="AA36" s="661"/>
      <c r="AB36" s="275" t="str">
        <f t="shared" si="3"/>
        <v/>
      </c>
      <c r="AC36" s="659"/>
      <c r="AD36" s="660"/>
      <c r="AE36" s="212"/>
      <c r="AF36" s="661" t="str">
        <f t="shared" si="10"/>
        <v/>
      </c>
      <c r="AG36" s="661"/>
      <c r="AH36" s="275" t="str">
        <f t="shared" si="4"/>
        <v/>
      </c>
      <c r="AI36" s="659"/>
      <c r="AJ36" s="660"/>
      <c r="AK36" s="231"/>
      <c r="AQ36" s="210">
        <v>45345</v>
      </c>
      <c r="AR36" s="47" t="s">
        <v>246</v>
      </c>
      <c r="AS36" s="47" t="s">
        <v>48</v>
      </c>
    </row>
    <row r="37" spans="2:45" ht="30" customHeight="1">
      <c r="B37" s="661" t="str">
        <f t="shared" si="5"/>
        <v/>
      </c>
      <c r="C37" s="661"/>
      <c r="D37" s="275" t="str">
        <f t="shared" si="11"/>
        <v/>
      </c>
      <c r="E37" s="662"/>
      <c r="F37" s="662"/>
      <c r="H37" s="661" t="str">
        <f t="shared" si="6"/>
        <v/>
      </c>
      <c r="I37" s="661"/>
      <c r="J37" s="275" t="str">
        <f t="shared" si="0"/>
        <v/>
      </c>
      <c r="K37" s="659"/>
      <c r="L37" s="660"/>
      <c r="N37" s="661" t="str">
        <f t="shared" si="7"/>
        <v/>
      </c>
      <c r="O37" s="661"/>
      <c r="P37" s="275" t="str">
        <f t="shared" si="1"/>
        <v/>
      </c>
      <c r="Q37" s="659"/>
      <c r="R37" s="660"/>
      <c r="T37" s="661" t="str">
        <f t="shared" si="8"/>
        <v/>
      </c>
      <c r="U37" s="661"/>
      <c r="V37" s="275" t="str">
        <f t="shared" si="2"/>
        <v/>
      </c>
      <c r="W37" s="659"/>
      <c r="X37" s="660"/>
      <c r="Y37" s="212"/>
      <c r="Z37" s="661" t="str">
        <f t="shared" si="9"/>
        <v/>
      </c>
      <c r="AA37" s="661"/>
      <c r="AB37" s="275" t="str">
        <f t="shared" si="3"/>
        <v/>
      </c>
      <c r="AC37" s="659"/>
      <c r="AD37" s="660"/>
      <c r="AE37" s="212"/>
      <c r="AF37" s="661" t="str">
        <f t="shared" si="10"/>
        <v/>
      </c>
      <c r="AG37" s="661"/>
      <c r="AH37" s="275" t="str">
        <f t="shared" si="4"/>
        <v/>
      </c>
      <c r="AI37" s="659"/>
      <c r="AJ37" s="660"/>
      <c r="AK37" s="231"/>
      <c r="AQ37" s="210">
        <v>45371</v>
      </c>
      <c r="AR37" s="47" t="s">
        <v>247</v>
      </c>
      <c r="AS37" s="47" t="s">
        <v>49</v>
      </c>
    </row>
    <row r="38" spans="2:45" ht="30" customHeight="1">
      <c r="B38" s="661" t="str">
        <f t="shared" si="5"/>
        <v/>
      </c>
      <c r="C38" s="661"/>
      <c r="D38" s="275" t="str">
        <f t="shared" si="11"/>
        <v/>
      </c>
      <c r="E38" s="662"/>
      <c r="F38" s="662"/>
      <c r="H38" s="661" t="str">
        <f t="shared" si="6"/>
        <v/>
      </c>
      <c r="I38" s="661"/>
      <c r="J38" s="275" t="str">
        <f t="shared" si="0"/>
        <v/>
      </c>
      <c r="K38" s="659"/>
      <c r="L38" s="660"/>
      <c r="N38" s="661" t="str">
        <f t="shared" si="7"/>
        <v/>
      </c>
      <c r="O38" s="661"/>
      <c r="P38" s="275" t="str">
        <f t="shared" si="1"/>
        <v/>
      </c>
      <c r="Q38" s="659"/>
      <c r="R38" s="660"/>
      <c r="T38" s="661" t="str">
        <f t="shared" si="8"/>
        <v/>
      </c>
      <c r="U38" s="661"/>
      <c r="V38" s="275" t="str">
        <f t="shared" si="2"/>
        <v/>
      </c>
      <c r="W38" s="659"/>
      <c r="X38" s="660"/>
      <c r="Y38" s="212"/>
      <c r="Z38" s="661" t="str">
        <f t="shared" si="9"/>
        <v/>
      </c>
      <c r="AA38" s="661"/>
      <c r="AB38" s="275" t="str">
        <f t="shared" si="3"/>
        <v/>
      </c>
      <c r="AC38" s="659"/>
      <c r="AD38" s="660"/>
      <c r="AE38" s="212"/>
      <c r="AF38" s="661" t="str">
        <f t="shared" si="10"/>
        <v/>
      </c>
      <c r="AG38" s="661"/>
      <c r="AH38" s="275" t="str">
        <f t="shared" si="4"/>
        <v/>
      </c>
      <c r="AI38" s="659"/>
      <c r="AJ38" s="660"/>
      <c r="AK38" s="231"/>
      <c r="AQ38" s="210">
        <v>45411</v>
      </c>
      <c r="AR38" s="47" t="s">
        <v>245</v>
      </c>
      <c r="AS38" s="47" t="s">
        <v>248</v>
      </c>
    </row>
    <row r="39" spans="2:45" ht="30" customHeight="1">
      <c r="B39" s="661" t="str">
        <f t="shared" si="5"/>
        <v/>
      </c>
      <c r="C39" s="661"/>
      <c r="D39" s="275" t="str">
        <f t="shared" si="11"/>
        <v/>
      </c>
      <c r="E39" s="662"/>
      <c r="F39" s="662"/>
      <c r="H39" s="661" t="str">
        <f t="shared" si="6"/>
        <v/>
      </c>
      <c r="I39" s="661"/>
      <c r="J39" s="275" t="str">
        <f t="shared" si="0"/>
        <v/>
      </c>
      <c r="K39" s="659"/>
      <c r="L39" s="660"/>
      <c r="N39" s="661" t="str">
        <f t="shared" si="7"/>
        <v/>
      </c>
      <c r="O39" s="661"/>
      <c r="P39" s="275" t="str">
        <f t="shared" si="1"/>
        <v/>
      </c>
      <c r="Q39" s="659"/>
      <c r="R39" s="660"/>
      <c r="T39" s="661" t="str">
        <f t="shared" si="8"/>
        <v/>
      </c>
      <c r="U39" s="661"/>
      <c r="V39" s="275" t="str">
        <f t="shared" si="2"/>
        <v/>
      </c>
      <c r="W39" s="659"/>
      <c r="X39" s="660"/>
      <c r="Y39" s="212"/>
      <c r="Z39" s="661" t="str">
        <f t="shared" si="9"/>
        <v/>
      </c>
      <c r="AA39" s="661"/>
      <c r="AB39" s="275" t="str">
        <f t="shared" si="3"/>
        <v/>
      </c>
      <c r="AC39" s="659"/>
      <c r="AD39" s="660"/>
      <c r="AE39" s="212"/>
      <c r="AF39" s="661" t="str">
        <f t="shared" si="10"/>
        <v/>
      </c>
      <c r="AG39" s="661"/>
      <c r="AH39" s="275" t="str">
        <f t="shared" si="4"/>
        <v/>
      </c>
      <c r="AI39" s="659"/>
      <c r="AJ39" s="660"/>
      <c r="AK39" s="231"/>
      <c r="AQ39" s="210">
        <v>45415</v>
      </c>
      <c r="AR39" s="47" t="s">
        <v>246</v>
      </c>
      <c r="AS39" s="47" t="s">
        <v>50</v>
      </c>
    </row>
    <row r="40" spans="2:45" ht="30" customHeight="1">
      <c r="B40" s="661" t="str">
        <f t="shared" si="5"/>
        <v/>
      </c>
      <c r="C40" s="661"/>
      <c r="D40" s="275" t="str">
        <f t="shared" si="11"/>
        <v/>
      </c>
      <c r="E40" s="662"/>
      <c r="F40" s="662"/>
      <c r="H40" s="661" t="str">
        <f t="shared" si="6"/>
        <v/>
      </c>
      <c r="I40" s="661"/>
      <c r="J40" s="275" t="str">
        <f t="shared" si="0"/>
        <v/>
      </c>
      <c r="K40" s="659"/>
      <c r="L40" s="660"/>
      <c r="N40" s="661" t="str">
        <f t="shared" si="7"/>
        <v/>
      </c>
      <c r="O40" s="661"/>
      <c r="P40" s="275" t="str">
        <f t="shared" si="1"/>
        <v/>
      </c>
      <c r="Q40" s="659"/>
      <c r="R40" s="660"/>
      <c r="T40" s="661" t="str">
        <f t="shared" si="8"/>
        <v/>
      </c>
      <c r="U40" s="661"/>
      <c r="V40" s="275" t="str">
        <f t="shared" si="2"/>
        <v/>
      </c>
      <c r="W40" s="659"/>
      <c r="X40" s="660"/>
      <c r="Y40" s="212"/>
      <c r="Z40" s="661" t="str">
        <f t="shared" si="9"/>
        <v/>
      </c>
      <c r="AA40" s="661"/>
      <c r="AB40" s="275" t="str">
        <f t="shared" si="3"/>
        <v/>
      </c>
      <c r="AC40" s="659"/>
      <c r="AD40" s="660"/>
      <c r="AE40" s="212"/>
      <c r="AF40" s="661" t="str">
        <f t="shared" si="10"/>
        <v/>
      </c>
      <c r="AG40" s="661"/>
      <c r="AH40" s="275" t="str">
        <f t="shared" si="4"/>
        <v/>
      </c>
      <c r="AI40" s="659"/>
      <c r="AJ40" s="660"/>
      <c r="AK40" s="231"/>
      <c r="AQ40" s="210">
        <v>45416</v>
      </c>
      <c r="AR40" s="47" t="s">
        <v>244</v>
      </c>
      <c r="AS40" s="47" t="s">
        <v>51</v>
      </c>
    </row>
    <row r="41" spans="2:45" ht="30" customHeight="1">
      <c r="B41" s="661" t="str">
        <f t="shared" si="5"/>
        <v/>
      </c>
      <c r="C41" s="661"/>
      <c r="D41" s="275" t="str">
        <f t="shared" si="11"/>
        <v/>
      </c>
      <c r="E41" s="662"/>
      <c r="F41" s="662"/>
      <c r="H41" s="661" t="str">
        <f t="shared" si="6"/>
        <v/>
      </c>
      <c r="I41" s="661"/>
      <c r="J41" s="275" t="str">
        <f t="shared" si="0"/>
        <v/>
      </c>
      <c r="K41" s="659"/>
      <c r="L41" s="660"/>
      <c r="N41" s="661" t="str">
        <f t="shared" si="7"/>
        <v/>
      </c>
      <c r="O41" s="661"/>
      <c r="P41" s="275" t="str">
        <f t="shared" si="1"/>
        <v/>
      </c>
      <c r="Q41" s="659"/>
      <c r="R41" s="660"/>
      <c r="T41" s="661" t="str">
        <f t="shared" si="8"/>
        <v/>
      </c>
      <c r="U41" s="661"/>
      <c r="V41" s="275" t="str">
        <f t="shared" si="2"/>
        <v/>
      </c>
      <c r="W41" s="659"/>
      <c r="X41" s="660"/>
      <c r="Y41" s="212"/>
      <c r="Z41" s="661" t="str">
        <f t="shared" si="9"/>
        <v/>
      </c>
      <c r="AA41" s="661"/>
      <c r="AB41" s="275" t="str">
        <f t="shared" si="3"/>
        <v/>
      </c>
      <c r="AC41" s="659"/>
      <c r="AD41" s="660"/>
      <c r="AE41" s="212"/>
      <c r="AF41" s="661" t="str">
        <f t="shared" si="10"/>
        <v/>
      </c>
      <c r="AG41" s="661"/>
      <c r="AH41" s="275" t="str">
        <f t="shared" si="4"/>
        <v/>
      </c>
      <c r="AI41" s="659"/>
      <c r="AJ41" s="660"/>
      <c r="AK41" s="231"/>
      <c r="AQ41" s="210">
        <v>45417</v>
      </c>
      <c r="AR41" s="47" t="s">
        <v>258</v>
      </c>
      <c r="AS41" s="47" t="s">
        <v>52</v>
      </c>
    </row>
    <row r="42" spans="2:45" ht="30" customHeight="1">
      <c r="B42" s="661" t="str">
        <f t="shared" si="5"/>
        <v/>
      </c>
      <c r="C42" s="661"/>
      <c r="D42" s="275" t="str">
        <f t="shared" si="11"/>
        <v/>
      </c>
      <c r="E42" s="662"/>
      <c r="F42" s="662"/>
      <c r="H42" s="661" t="str">
        <f t="shared" si="6"/>
        <v/>
      </c>
      <c r="I42" s="661"/>
      <c r="J42" s="275" t="str">
        <f t="shared" si="0"/>
        <v/>
      </c>
      <c r="K42" s="659"/>
      <c r="L42" s="660"/>
      <c r="N42" s="661" t="str">
        <f t="shared" si="7"/>
        <v/>
      </c>
      <c r="O42" s="661"/>
      <c r="P42" s="275" t="str">
        <f t="shared" si="1"/>
        <v/>
      </c>
      <c r="Q42" s="659"/>
      <c r="R42" s="660"/>
      <c r="T42" s="661" t="str">
        <f t="shared" si="8"/>
        <v/>
      </c>
      <c r="U42" s="661"/>
      <c r="V42" s="275" t="str">
        <f t="shared" si="2"/>
        <v/>
      </c>
      <c r="W42" s="659"/>
      <c r="X42" s="660"/>
      <c r="Y42" s="212"/>
      <c r="Z42" s="661" t="str">
        <f t="shared" si="9"/>
        <v/>
      </c>
      <c r="AA42" s="661"/>
      <c r="AB42" s="275" t="str">
        <f t="shared" si="3"/>
        <v/>
      </c>
      <c r="AC42" s="659"/>
      <c r="AD42" s="660"/>
      <c r="AE42" s="212"/>
      <c r="AF42" s="661" t="str">
        <f t="shared" si="10"/>
        <v/>
      </c>
      <c r="AG42" s="661"/>
      <c r="AH42" s="275" t="str">
        <f t="shared" si="4"/>
        <v/>
      </c>
      <c r="AI42" s="659"/>
      <c r="AJ42" s="660"/>
      <c r="AK42" s="231"/>
      <c r="AQ42" s="210">
        <v>45418</v>
      </c>
      <c r="AR42" s="47" t="s">
        <v>245</v>
      </c>
      <c r="AS42" s="47" t="s">
        <v>259</v>
      </c>
    </row>
    <row r="43" spans="2:45" ht="30" customHeight="1">
      <c r="B43" s="661" t="str">
        <f t="shared" si="5"/>
        <v/>
      </c>
      <c r="C43" s="661"/>
      <c r="D43" s="275" t="str">
        <f t="shared" si="11"/>
        <v/>
      </c>
      <c r="E43" s="662"/>
      <c r="F43" s="662"/>
      <c r="H43" s="661" t="str">
        <f t="shared" si="6"/>
        <v/>
      </c>
      <c r="I43" s="661"/>
      <c r="J43" s="275" t="str">
        <f t="shared" si="0"/>
        <v/>
      </c>
      <c r="K43" s="659"/>
      <c r="L43" s="660"/>
      <c r="N43" s="661" t="str">
        <f t="shared" si="7"/>
        <v/>
      </c>
      <c r="O43" s="661"/>
      <c r="P43" s="275" t="str">
        <f t="shared" si="1"/>
        <v/>
      </c>
      <c r="Q43" s="659"/>
      <c r="R43" s="660"/>
      <c r="T43" s="661" t="str">
        <f t="shared" si="8"/>
        <v/>
      </c>
      <c r="U43" s="661"/>
      <c r="V43" s="275" t="str">
        <f t="shared" si="2"/>
        <v/>
      </c>
      <c r="W43" s="659"/>
      <c r="X43" s="660"/>
      <c r="Y43" s="212"/>
      <c r="Z43" s="661" t="str">
        <f t="shared" si="9"/>
        <v/>
      </c>
      <c r="AA43" s="661"/>
      <c r="AB43" s="275" t="str">
        <f t="shared" si="3"/>
        <v/>
      </c>
      <c r="AC43" s="659"/>
      <c r="AD43" s="660"/>
      <c r="AE43" s="212"/>
      <c r="AF43" s="661" t="str">
        <f t="shared" si="10"/>
        <v/>
      </c>
      <c r="AG43" s="661"/>
      <c r="AH43" s="275" t="str">
        <f t="shared" si="4"/>
        <v/>
      </c>
      <c r="AI43" s="659"/>
      <c r="AJ43" s="660"/>
      <c r="AK43" s="231"/>
      <c r="AQ43" s="210">
        <v>45488</v>
      </c>
      <c r="AR43" s="47" t="s">
        <v>245</v>
      </c>
      <c r="AS43" s="47" t="s">
        <v>251</v>
      </c>
    </row>
    <row r="44" spans="2:45" ht="30" customHeight="1">
      <c r="B44" s="661" t="str">
        <f t="shared" si="5"/>
        <v/>
      </c>
      <c r="C44" s="661"/>
      <c r="D44" s="275" t="str">
        <f t="shared" si="11"/>
        <v/>
      </c>
      <c r="E44" s="662"/>
      <c r="F44" s="662"/>
      <c r="H44" s="661" t="str">
        <f t="shared" si="6"/>
        <v/>
      </c>
      <c r="I44" s="661"/>
      <c r="J44" s="275" t="str">
        <f t="shared" si="0"/>
        <v/>
      </c>
      <c r="K44" s="659"/>
      <c r="L44" s="660"/>
      <c r="N44" s="661" t="str">
        <f t="shared" si="7"/>
        <v/>
      </c>
      <c r="O44" s="661"/>
      <c r="P44" s="275" t="str">
        <f t="shared" si="1"/>
        <v/>
      </c>
      <c r="Q44" s="659"/>
      <c r="R44" s="660"/>
      <c r="T44" s="661" t="str">
        <f t="shared" si="8"/>
        <v/>
      </c>
      <c r="U44" s="661"/>
      <c r="V44" s="275" t="str">
        <f t="shared" si="2"/>
        <v/>
      </c>
      <c r="W44" s="659"/>
      <c r="X44" s="660"/>
      <c r="Y44" s="212"/>
      <c r="Z44" s="661" t="str">
        <f t="shared" si="9"/>
        <v/>
      </c>
      <c r="AA44" s="661"/>
      <c r="AB44" s="275" t="str">
        <f t="shared" si="3"/>
        <v/>
      </c>
      <c r="AC44" s="659"/>
      <c r="AD44" s="660"/>
      <c r="AE44" s="212"/>
      <c r="AF44" s="661" t="str">
        <f t="shared" si="10"/>
        <v/>
      </c>
      <c r="AG44" s="661"/>
      <c r="AH44" s="275" t="str">
        <f t="shared" si="4"/>
        <v/>
      </c>
      <c r="AI44" s="659"/>
      <c r="AJ44" s="660"/>
      <c r="AK44" s="231"/>
      <c r="AQ44" s="210">
        <v>45515</v>
      </c>
      <c r="AR44" s="47" t="s">
        <v>258</v>
      </c>
      <c r="AS44" s="47" t="s">
        <v>252</v>
      </c>
    </row>
    <row r="45" spans="2:45" ht="30" customHeight="1">
      <c r="B45" s="661" t="str">
        <f>IFERROR(IF(AND(C$14=6,E$14=2),B44+1,IF(E$14=2,"",B44+1)),"")</f>
        <v/>
      </c>
      <c r="C45" s="661"/>
      <c r="D45" s="275" t="str">
        <f t="shared" si="11"/>
        <v/>
      </c>
      <c r="E45" s="662"/>
      <c r="F45" s="662"/>
      <c r="H45" s="663" t="str">
        <f>IFERROR(IF(AND(I$14=6,K$14=2),H44+1,IF(K$14=2,"",H44+1)),"")</f>
        <v/>
      </c>
      <c r="I45" s="664"/>
      <c r="J45" s="275" t="str">
        <f t="shared" si="0"/>
        <v/>
      </c>
      <c r="K45" s="659"/>
      <c r="L45" s="660"/>
      <c r="N45" s="663" t="str">
        <f>IFERROR(IF(AND(O$14=6,Q$14=2),N44+1,IF(Q$14=2,"",N44+1)),"")</f>
        <v/>
      </c>
      <c r="O45" s="664"/>
      <c r="P45" s="275" t="str">
        <f t="shared" si="1"/>
        <v/>
      </c>
      <c r="Q45" s="659"/>
      <c r="R45" s="660"/>
      <c r="T45" s="663" t="str">
        <f>IFERROR(IF(AND(U$14=6,W$14=2),T44+1,IF(W$14=2,"",T44+1)),"")</f>
        <v/>
      </c>
      <c r="U45" s="664"/>
      <c r="V45" s="275" t="str">
        <f t="shared" si="2"/>
        <v/>
      </c>
      <c r="W45" s="659"/>
      <c r="X45" s="660"/>
      <c r="Y45" s="212"/>
      <c r="Z45" s="663" t="str">
        <f>IFERROR(IF(AND(AA$14=6,AC$14=2),Z44+1,IF(AC$14=2,"",Z44+1)),"")</f>
        <v/>
      </c>
      <c r="AA45" s="664"/>
      <c r="AB45" s="275" t="str">
        <f t="shared" si="3"/>
        <v/>
      </c>
      <c r="AC45" s="659"/>
      <c r="AD45" s="660"/>
      <c r="AE45" s="212"/>
      <c r="AF45" s="663" t="str">
        <f>IFERROR(IF(AND(AG$14=6,AI$14=2),AF44+1,IF(AI$14=2,"",AF44+1)),"")</f>
        <v/>
      </c>
      <c r="AG45" s="664"/>
      <c r="AH45" s="275" t="str">
        <f t="shared" si="4"/>
        <v/>
      </c>
      <c r="AI45" s="659"/>
      <c r="AJ45" s="660"/>
      <c r="AK45" s="231"/>
      <c r="AQ45" s="210">
        <v>45516</v>
      </c>
      <c r="AR45" s="47" t="s">
        <v>245</v>
      </c>
      <c r="AS45" s="47" t="s">
        <v>259</v>
      </c>
    </row>
    <row r="46" spans="2:45" ht="30" customHeight="1">
      <c r="B46" s="661" t="str">
        <f>IFERROR(IF(E$14=2,"",B45+1),"")</f>
        <v/>
      </c>
      <c r="C46" s="661"/>
      <c r="D46" s="275" t="str">
        <f t="shared" si="11"/>
        <v/>
      </c>
      <c r="E46" s="662"/>
      <c r="F46" s="662"/>
      <c r="H46" s="661" t="str">
        <f>IFERROR(IF(K$14=2,"",H45+1),"")</f>
        <v/>
      </c>
      <c r="I46" s="661"/>
      <c r="J46" s="275" t="str">
        <f t="shared" si="0"/>
        <v/>
      </c>
      <c r="K46" s="659"/>
      <c r="L46" s="660"/>
      <c r="N46" s="661" t="str">
        <f>IFERROR(IF(Q$14=2,"",N45+1),"")</f>
        <v/>
      </c>
      <c r="O46" s="661"/>
      <c r="P46" s="275" t="str">
        <f t="shared" si="1"/>
        <v/>
      </c>
      <c r="Q46" s="659"/>
      <c r="R46" s="660"/>
      <c r="T46" s="661" t="str">
        <f>IFERROR(IF(W$14=2,"",T45+1),"")</f>
        <v/>
      </c>
      <c r="U46" s="661"/>
      <c r="V46" s="275" t="str">
        <f t="shared" si="2"/>
        <v/>
      </c>
      <c r="W46" s="659"/>
      <c r="X46" s="660"/>
      <c r="Y46" s="212"/>
      <c r="Z46" s="661" t="str">
        <f>IFERROR(IF(AC$14=2,"",Z45+1),"")</f>
        <v/>
      </c>
      <c r="AA46" s="661"/>
      <c r="AB46" s="275" t="str">
        <f t="shared" si="3"/>
        <v/>
      </c>
      <c r="AC46" s="659"/>
      <c r="AD46" s="660"/>
      <c r="AE46" s="212"/>
      <c r="AF46" s="661" t="str">
        <f>IFERROR(IF(AI$14=2,"",AF45+1),"")</f>
        <v/>
      </c>
      <c r="AG46" s="661"/>
      <c r="AH46" s="275" t="str">
        <f t="shared" si="4"/>
        <v/>
      </c>
      <c r="AI46" s="659"/>
      <c r="AJ46" s="660"/>
      <c r="AK46" s="231"/>
      <c r="AQ46" s="210">
        <v>45551</v>
      </c>
      <c r="AR46" s="47" t="s">
        <v>245</v>
      </c>
      <c r="AS46" s="47" t="s">
        <v>253</v>
      </c>
    </row>
    <row r="47" spans="2:45" ht="30" customHeight="1" thickBot="1">
      <c r="B47" s="665" t="str">
        <f>IFERROR(IF(OR(E14=2,E14=4,E14=6,E14=9,E14=11),"",B46+1),"")</f>
        <v/>
      </c>
      <c r="C47" s="665"/>
      <c r="D47" s="276" t="str">
        <f t="shared" si="11"/>
        <v/>
      </c>
      <c r="E47" s="666"/>
      <c r="F47" s="666"/>
      <c r="H47" s="665" t="str">
        <f>IFERROR(IF(OR(K14=2,K14=4,K14=6,K14=9,K14=11),"",H46+1),"")</f>
        <v/>
      </c>
      <c r="I47" s="665"/>
      <c r="J47" s="276" t="str">
        <f t="shared" si="0"/>
        <v/>
      </c>
      <c r="K47" s="667"/>
      <c r="L47" s="668"/>
      <c r="N47" s="665" t="str">
        <f>IFERROR(IF(OR(Q14=2,Q14=4,Q14=6,Q14=9,Q14=11),"",N46+1),"")</f>
        <v/>
      </c>
      <c r="O47" s="665"/>
      <c r="P47" s="276" t="str">
        <f t="shared" si="1"/>
        <v/>
      </c>
      <c r="Q47" s="667"/>
      <c r="R47" s="668"/>
      <c r="T47" s="665" t="str">
        <f>IFERROR(IF(OR(W14=2,W14=4,W14=6,W14=9,W14=11),"",T46+1),"")</f>
        <v/>
      </c>
      <c r="U47" s="665"/>
      <c r="V47" s="276" t="str">
        <f t="shared" si="2"/>
        <v/>
      </c>
      <c r="W47" s="667"/>
      <c r="X47" s="668"/>
      <c r="Y47" s="212"/>
      <c r="Z47" s="665" t="str">
        <f>IFERROR(IF(OR(AC14=2,AC14=4,AC14=6,AC14=9,AC14=11),"",Z46+1),"")</f>
        <v/>
      </c>
      <c r="AA47" s="665"/>
      <c r="AB47" s="276" t="str">
        <f t="shared" si="3"/>
        <v/>
      </c>
      <c r="AC47" s="667"/>
      <c r="AD47" s="668"/>
      <c r="AE47" s="212"/>
      <c r="AF47" s="665" t="str">
        <f>IFERROR(IF(OR(AI14=2,AI14=4,AI14=6,AI14=9,AI14=11),"",AF46+1),"")</f>
        <v/>
      </c>
      <c r="AG47" s="665"/>
      <c r="AH47" s="276" t="str">
        <f t="shared" si="4"/>
        <v/>
      </c>
      <c r="AI47" s="667"/>
      <c r="AJ47" s="668"/>
      <c r="AK47" s="231"/>
      <c r="AQ47" s="210">
        <v>45557</v>
      </c>
      <c r="AR47" s="47" t="s">
        <v>258</v>
      </c>
      <c r="AS47" s="47" t="s">
        <v>254</v>
      </c>
    </row>
    <row r="48" spans="2:45" ht="30" customHeight="1" thickTop="1">
      <c r="B48" s="669" t="s">
        <v>54</v>
      </c>
      <c r="C48" s="669"/>
      <c r="D48" s="670" t="str">
        <f>IF(COUNTIF(E$17:F$47,B48)=0,"",COUNTIF(E$17:F$47,B48))</f>
        <v/>
      </c>
      <c r="E48" s="671"/>
      <c r="F48" s="277" t="s">
        <v>53</v>
      </c>
      <c r="H48" s="672" t="s">
        <v>54</v>
      </c>
      <c r="I48" s="672"/>
      <c r="J48" s="673" t="str">
        <f>IF(COUNTIF(K$17:L$47,H48)=0,"",COUNTIF(K$17:L$47,H48))</f>
        <v/>
      </c>
      <c r="K48" s="674"/>
      <c r="L48" s="233" t="s">
        <v>53</v>
      </c>
      <c r="N48" s="672" t="s">
        <v>54</v>
      </c>
      <c r="O48" s="672"/>
      <c r="P48" s="673" t="str">
        <f>IF(COUNTIF(Q$17:R$47,N48)=0,"",COUNTIF(Q$17:R$47,N48))</f>
        <v/>
      </c>
      <c r="Q48" s="674"/>
      <c r="R48" s="233" t="s">
        <v>53</v>
      </c>
      <c r="T48" s="672" t="s">
        <v>54</v>
      </c>
      <c r="U48" s="672"/>
      <c r="V48" s="673" t="str">
        <f>IF(COUNTIF(W$17:X$47,T48)=0,"",COUNTIF(W$17:X$47,T48))</f>
        <v/>
      </c>
      <c r="W48" s="674"/>
      <c r="X48" s="233" t="s">
        <v>53</v>
      </c>
      <c r="Z48" s="672" t="s">
        <v>54</v>
      </c>
      <c r="AA48" s="672"/>
      <c r="AB48" s="673" t="str">
        <f>IF(COUNTIF(AC$17:AD$47,Z48)=0,"",COUNTIF(AC$17:AD$47,Z48))</f>
        <v/>
      </c>
      <c r="AC48" s="674"/>
      <c r="AD48" s="233" t="s">
        <v>53</v>
      </c>
      <c r="AF48" s="672" t="s">
        <v>54</v>
      </c>
      <c r="AG48" s="672"/>
      <c r="AH48" s="673" t="str">
        <f>IF(COUNTIF(AI$17:AJ$47,AF48)=0,"",COUNTIF(AI$17:AJ$47,AF48))</f>
        <v/>
      </c>
      <c r="AI48" s="674"/>
      <c r="AJ48" s="233" t="s">
        <v>53</v>
      </c>
      <c r="AQ48" s="210">
        <v>45558</v>
      </c>
      <c r="AR48" s="47" t="s">
        <v>245</v>
      </c>
      <c r="AS48" s="47" t="s">
        <v>259</v>
      </c>
    </row>
    <row r="49" spans="2:46">
      <c r="AQ49" s="210">
        <v>45579</v>
      </c>
      <c r="AR49" s="47" t="s">
        <v>245</v>
      </c>
      <c r="AS49" s="47" t="s">
        <v>260</v>
      </c>
    </row>
    <row r="50" spans="2:46" s="221" customFormat="1" ht="24" customHeight="1">
      <c r="B50" s="234" t="s">
        <v>86</v>
      </c>
      <c r="C50" s="234"/>
      <c r="D50" s="234"/>
      <c r="E50" s="234"/>
      <c r="F50" s="234"/>
      <c r="G50" s="234"/>
      <c r="H50" s="235"/>
      <c r="I50" s="235"/>
      <c r="J50" s="235"/>
      <c r="K50" s="235"/>
      <c r="L50" s="235"/>
      <c r="M50" s="235"/>
      <c r="N50" s="235"/>
      <c r="O50" s="235"/>
      <c r="P50" s="235"/>
      <c r="Q50" s="235"/>
      <c r="R50" s="235"/>
      <c r="S50" s="236"/>
      <c r="T50" s="236"/>
      <c r="U50" s="236"/>
      <c r="V50" s="236"/>
      <c r="W50" s="236"/>
      <c r="X50" s="237"/>
      <c r="Y50" s="236"/>
      <c r="Z50" s="236"/>
      <c r="AA50" s="236"/>
      <c r="AB50" s="236"/>
      <c r="AC50" s="236"/>
      <c r="AD50" s="236"/>
      <c r="AE50" s="236"/>
      <c r="AF50" s="236"/>
      <c r="AG50" s="236"/>
      <c r="AH50" s="236"/>
      <c r="AI50" s="236"/>
      <c r="AJ50" s="236"/>
      <c r="AK50" s="238"/>
      <c r="AL50" s="238"/>
      <c r="AM50" s="238"/>
      <c r="AN50" s="238"/>
      <c r="AO50" s="238"/>
      <c r="AP50" s="238"/>
      <c r="AQ50" s="210">
        <v>45599</v>
      </c>
      <c r="AR50" s="47" t="s">
        <v>258</v>
      </c>
      <c r="AS50" s="47" t="s">
        <v>256</v>
      </c>
      <c r="AT50" s="220"/>
    </row>
    <row r="51" spans="2:46" s="221" customFormat="1" ht="24" customHeight="1">
      <c r="B51" s="239" t="s">
        <v>21</v>
      </c>
      <c r="C51" s="240"/>
      <c r="D51" s="240"/>
      <c r="E51" s="240"/>
      <c r="F51" s="240"/>
      <c r="G51" s="240"/>
      <c r="H51" s="241"/>
      <c r="I51" s="676" t="s">
        <v>94</v>
      </c>
      <c r="J51" s="677"/>
      <c r="K51" s="677"/>
      <c r="L51" s="677"/>
      <c r="M51" s="677"/>
      <c r="N51" s="677"/>
      <c r="O51" s="677"/>
      <c r="P51" s="678"/>
      <c r="Q51" s="679"/>
      <c r="R51" s="680"/>
      <c r="S51" s="680"/>
      <c r="T51" s="680"/>
      <c r="U51" s="680"/>
      <c r="V51" s="680"/>
      <c r="W51" s="680"/>
      <c r="X51" s="680"/>
      <c r="Y51" s="680"/>
      <c r="Z51" s="680"/>
      <c r="AA51" s="680"/>
      <c r="AB51" s="680"/>
      <c r="AC51" s="680"/>
      <c r="AD51" s="680"/>
      <c r="AE51" s="680"/>
      <c r="AF51" s="680"/>
      <c r="AG51" s="680"/>
      <c r="AH51" s="680"/>
      <c r="AI51" s="680"/>
      <c r="AJ51" s="681"/>
      <c r="AK51" s="238"/>
      <c r="AL51" s="238"/>
      <c r="AM51" s="238"/>
      <c r="AN51" s="238"/>
      <c r="AO51" s="238"/>
      <c r="AP51" s="238"/>
      <c r="AQ51" s="210">
        <v>45600</v>
      </c>
      <c r="AR51" s="47" t="s">
        <v>245</v>
      </c>
      <c r="AS51" s="47" t="s">
        <v>259</v>
      </c>
      <c r="AT51" s="220"/>
    </row>
    <row r="52" spans="2:46" s="221" customFormat="1" ht="24" customHeight="1">
      <c r="B52" s="239" t="s">
        <v>28</v>
      </c>
      <c r="C52" s="240"/>
      <c r="D52" s="240"/>
      <c r="E52" s="240"/>
      <c r="F52" s="240"/>
      <c r="G52" s="240"/>
      <c r="H52" s="241"/>
      <c r="I52" s="676" t="s">
        <v>94</v>
      </c>
      <c r="J52" s="677"/>
      <c r="K52" s="677"/>
      <c r="L52" s="677"/>
      <c r="M52" s="677"/>
      <c r="N52" s="677"/>
      <c r="O52" s="677"/>
      <c r="P52" s="678"/>
      <c r="Q52" s="682"/>
      <c r="R52" s="683"/>
      <c r="S52" s="683"/>
      <c r="T52" s="683"/>
      <c r="U52" s="683"/>
      <c r="V52" s="683"/>
      <c r="W52" s="683"/>
      <c r="X52" s="683"/>
      <c r="Y52" s="683"/>
      <c r="Z52" s="683"/>
      <c r="AA52" s="683"/>
      <c r="AB52" s="683"/>
      <c r="AC52" s="683"/>
      <c r="AD52" s="683"/>
      <c r="AE52" s="683"/>
      <c r="AF52" s="683"/>
      <c r="AG52" s="683"/>
      <c r="AH52" s="683"/>
      <c r="AI52" s="683"/>
      <c r="AJ52" s="684"/>
      <c r="AK52" s="238"/>
      <c r="AL52" s="238"/>
      <c r="AM52" s="238"/>
      <c r="AN52" s="238"/>
      <c r="AO52" s="238"/>
      <c r="AP52" s="238"/>
      <c r="AQ52" s="210">
        <v>45619</v>
      </c>
      <c r="AR52" s="47" t="s">
        <v>244</v>
      </c>
      <c r="AS52" s="47" t="s">
        <v>257</v>
      </c>
      <c r="AT52" s="220"/>
    </row>
    <row r="53" spans="2:46" s="221" customFormat="1" ht="24" customHeight="1">
      <c r="B53" s="239" t="s">
        <v>29</v>
      </c>
      <c r="C53" s="240"/>
      <c r="D53" s="240"/>
      <c r="E53" s="240"/>
      <c r="F53" s="240"/>
      <c r="G53" s="240"/>
      <c r="H53" s="241"/>
      <c r="I53" s="676" t="s">
        <v>94</v>
      </c>
      <c r="J53" s="677"/>
      <c r="K53" s="677"/>
      <c r="L53" s="677"/>
      <c r="M53" s="677"/>
      <c r="N53" s="677"/>
      <c r="O53" s="677"/>
      <c r="P53" s="678"/>
      <c r="Q53" s="685"/>
      <c r="R53" s="686"/>
      <c r="S53" s="686"/>
      <c r="T53" s="686"/>
      <c r="U53" s="686"/>
      <c r="V53" s="686"/>
      <c r="W53" s="686"/>
      <c r="X53" s="686"/>
      <c r="Y53" s="686"/>
      <c r="Z53" s="686"/>
      <c r="AA53" s="686"/>
      <c r="AB53" s="686"/>
      <c r="AC53" s="686"/>
      <c r="AD53" s="686"/>
      <c r="AE53" s="686"/>
      <c r="AF53" s="686"/>
      <c r="AG53" s="686"/>
      <c r="AH53" s="686"/>
      <c r="AI53" s="686"/>
      <c r="AJ53" s="687"/>
      <c r="AK53" s="238"/>
      <c r="AL53" s="238"/>
      <c r="AM53" s="238"/>
      <c r="AN53" s="238"/>
      <c r="AO53" s="238"/>
      <c r="AP53" s="238"/>
      <c r="AQ53" s="210">
        <v>45658</v>
      </c>
      <c r="AR53" s="47" t="s">
        <v>247</v>
      </c>
      <c r="AS53" s="47" t="s">
        <v>43</v>
      </c>
      <c r="AT53" s="220"/>
    </row>
    <row r="54" spans="2:46">
      <c r="Z54" s="242"/>
      <c r="AB54" s="211"/>
      <c r="AH54" s="211"/>
      <c r="AQ54" s="210">
        <v>45670</v>
      </c>
      <c r="AR54" s="47" t="s">
        <v>245</v>
      </c>
      <c r="AS54" s="47" t="s">
        <v>46</v>
      </c>
    </row>
    <row r="55" spans="2:46" ht="31.5" customHeight="1">
      <c r="R55" s="243"/>
      <c r="S55" s="243"/>
      <c r="T55" s="243"/>
      <c r="AQ55" s="210">
        <v>45699</v>
      </c>
      <c r="AR55" s="47" t="s">
        <v>249</v>
      </c>
      <c r="AS55" s="47" t="s">
        <v>47</v>
      </c>
    </row>
    <row r="56" spans="2:46" ht="13.5" customHeight="1">
      <c r="R56" s="243"/>
      <c r="S56" s="243"/>
      <c r="T56" s="243"/>
      <c r="AQ56" s="210">
        <v>45711</v>
      </c>
      <c r="AR56" s="47" t="s">
        <v>258</v>
      </c>
      <c r="AS56" s="47" t="s">
        <v>48</v>
      </c>
    </row>
    <row r="57" spans="2:46">
      <c r="AQ57" s="210">
        <v>45712</v>
      </c>
      <c r="AR57" s="47" t="s">
        <v>245</v>
      </c>
      <c r="AS57" s="47" t="s">
        <v>259</v>
      </c>
    </row>
    <row r="58" spans="2:46">
      <c r="AQ58" s="210">
        <v>45736</v>
      </c>
      <c r="AR58" s="47" t="s">
        <v>250</v>
      </c>
      <c r="AS58" s="47" t="s">
        <v>49</v>
      </c>
    </row>
    <row r="59" spans="2:46">
      <c r="AQ59" s="210">
        <v>45776</v>
      </c>
      <c r="AR59" s="47" t="s">
        <v>249</v>
      </c>
      <c r="AS59" s="47" t="s">
        <v>248</v>
      </c>
    </row>
    <row r="60" spans="2:46">
      <c r="AQ60" s="210">
        <v>45780</v>
      </c>
      <c r="AR60" s="47" t="s">
        <v>244</v>
      </c>
      <c r="AS60" s="47" t="s">
        <v>50</v>
      </c>
    </row>
    <row r="61" spans="2:46">
      <c r="AQ61" s="210">
        <v>45781</v>
      </c>
      <c r="AR61" s="47" t="s">
        <v>258</v>
      </c>
      <c r="AS61" s="47" t="s">
        <v>51</v>
      </c>
    </row>
    <row r="62" spans="2:46">
      <c r="AQ62" s="210">
        <v>45782</v>
      </c>
      <c r="AR62" s="47" t="s">
        <v>245</v>
      </c>
      <c r="AS62" s="47" t="s">
        <v>52</v>
      </c>
    </row>
    <row r="63" spans="2:46">
      <c r="R63" s="675"/>
      <c r="S63" s="675"/>
      <c r="T63" s="675"/>
      <c r="AQ63" s="210">
        <v>45783</v>
      </c>
      <c r="AR63" s="47" t="s">
        <v>249</v>
      </c>
      <c r="AS63" s="47" t="s">
        <v>259</v>
      </c>
    </row>
    <row r="64" spans="2:46">
      <c r="R64" s="675"/>
      <c r="S64" s="675"/>
      <c r="T64" s="675"/>
      <c r="AQ64" s="210">
        <v>45859</v>
      </c>
      <c r="AR64" s="47" t="s">
        <v>245</v>
      </c>
      <c r="AS64" s="47" t="s">
        <v>251</v>
      </c>
    </row>
    <row r="65" spans="43:45">
      <c r="AQ65" s="210">
        <v>45880</v>
      </c>
      <c r="AR65" s="47" t="s">
        <v>245</v>
      </c>
      <c r="AS65" s="47" t="s">
        <v>252</v>
      </c>
    </row>
    <row r="66" spans="43:45">
      <c r="AQ66" s="210">
        <v>45915</v>
      </c>
      <c r="AR66" s="47" t="s">
        <v>245</v>
      </c>
      <c r="AS66" s="47" t="s">
        <v>253</v>
      </c>
    </row>
    <row r="67" spans="43:45">
      <c r="AQ67" s="210">
        <v>45923</v>
      </c>
      <c r="AR67" s="47" t="s">
        <v>249</v>
      </c>
      <c r="AS67" s="47" t="s">
        <v>254</v>
      </c>
    </row>
    <row r="68" spans="43:45">
      <c r="AQ68" s="210">
        <v>45943</v>
      </c>
      <c r="AR68" s="47" t="s">
        <v>245</v>
      </c>
      <c r="AS68" s="47" t="s">
        <v>260</v>
      </c>
    </row>
    <row r="69" spans="43:45">
      <c r="AQ69" s="210">
        <v>45964</v>
      </c>
      <c r="AR69" s="47" t="s">
        <v>245</v>
      </c>
      <c r="AS69" s="47" t="s">
        <v>256</v>
      </c>
    </row>
    <row r="70" spans="43:45">
      <c r="AQ70" s="210">
        <v>45984</v>
      </c>
      <c r="AR70" s="47" t="s">
        <v>258</v>
      </c>
      <c r="AS70" s="47" t="s">
        <v>257</v>
      </c>
    </row>
    <row r="71" spans="43:45">
      <c r="AQ71" s="210">
        <v>45985</v>
      </c>
      <c r="AR71" s="47" t="s">
        <v>245</v>
      </c>
      <c r="AS71" s="47" t="s">
        <v>259</v>
      </c>
    </row>
    <row r="75" spans="43:45" ht="18.75" customHeight="1"/>
  </sheetData>
  <sheetProtection algorithmName="SHA-512" hashValue="H2l4CWntnrRdRKPS1mxDE7ER8cITc/RtOK0aqpOI3DV649P/X6e7Z5d9qmn4IoJV3HouHc4OujtEMXtHCLlP8Q==" saltValue="U2hUWNcMhg9mm1RKvb5Xrg==" spinCount="100000" sheet="1" formatCells="0" formatColumns="0" formatRows="0" selectLockedCells="1"/>
  <mergeCells count="412">
    <mergeCell ref="R63:T64"/>
    <mergeCell ref="AB48:AC48"/>
    <mergeCell ref="AF48:AG48"/>
    <mergeCell ref="AH48:AI48"/>
    <mergeCell ref="I51:P51"/>
    <mergeCell ref="Q51:AJ53"/>
    <mergeCell ref="I52:P52"/>
    <mergeCell ref="I53:P53"/>
    <mergeCell ref="AI47:AJ47"/>
    <mergeCell ref="Q47:R47"/>
    <mergeCell ref="T47:U47"/>
    <mergeCell ref="W47:X47"/>
    <mergeCell ref="Z47:AA47"/>
    <mergeCell ref="AC47:AD47"/>
    <mergeCell ref="AF47:AG47"/>
    <mergeCell ref="AC46:AD46"/>
    <mergeCell ref="AF46:AG46"/>
    <mergeCell ref="AI46:AJ46"/>
    <mergeCell ref="B47:C47"/>
    <mergeCell ref="E47:F47"/>
    <mergeCell ref="H47:I47"/>
    <mergeCell ref="K47:L47"/>
    <mergeCell ref="N47:O47"/>
    <mergeCell ref="B48:C48"/>
    <mergeCell ref="D48:E48"/>
    <mergeCell ref="H48:I48"/>
    <mergeCell ref="J48:K48"/>
    <mergeCell ref="N48:O48"/>
    <mergeCell ref="P48:Q48"/>
    <mergeCell ref="T48:U48"/>
    <mergeCell ref="V48:W48"/>
    <mergeCell ref="Z48:AA48"/>
    <mergeCell ref="B46:C46"/>
    <mergeCell ref="E46:F46"/>
    <mergeCell ref="H46:I46"/>
    <mergeCell ref="K46:L46"/>
    <mergeCell ref="N46:O46"/>
    <mergeCell ref="Q46:R46"/>
    <mergeCell ref="T46:U46"/>
    <mergeCell ref="W46:X46"/>
    <mergeCell ref="Z46:AA46"/>
    <mergeCell ref="B44:C44"/>
    <mergeCell ref="E44:F44"/>
    <mergeCell ref="H44:I44"/>
    <mergeCell ref="K44:L44"/>
    <mergeCell ref="N44:O44"/>
    <mergeCell ref="AI44:AJ44"/>
    <mergeCell ref="B45:C45"/>
    <mergeCell ref="E45:F45"/>
    <mergeCell ref="H45:I45"/>
    <mergeCell ref="K45:L45"/>
    <mergeCell ref="N45:O45"/>
    <mergeCell ref="Q45:R45"/>
    <mergeCell ref="T45:U45"/>
    <mergeCell ref="W45:X45"/>
    <mergeCell ref="Z45:AA45"/>
    <mergeCell ref="Q44:R44"/>
    <mergeCell ref="T44:U44"/>
    <mergeCell ref="W44:X44"/>
    <mergeCell ref="Z44:AA44"/>
    <mergeCell ref="AC44:AD44"/>
    <mergeCell ref="AF44:AG44"/>
    <mergeCell ref="AC45:AD45"/>
    <mergeCell ref="AF45:AG45"/>
    <mergeCell ref="AI45:AJ45"/>
    <mergeCell ref="AC42:AD42"/>
    <mergeCell ref="AF42:AG42"/>
    <mergeCell ref="AI42:AJ42"/>
    <mergeCell ref="B43:C43"/>
    <mergeCell ref="E43:F43"/>
    <mergeCell ref="H43:I43"/>
    <mergeCell ref="K43:L43"/>
    <mergeCell ref="N43:O43"/>
    <mergeCell ref="Q43:R43"/>
    <mergeCell ref="T43:U43"/>
    <mergeCell ref="W43:X43"/>
    <mergeCell ref="Z43:AA43"/>
    <mergeCell ref="AC43:AD43"/>
    <mergeCell ref="AF43:AG43"/>
    <mergeCell ref="AI43:AJ43"/>
    <mergeCell ref="B42:C42"/>
    <mergeCell ref="E42:F42"/>
    <mergeCell ref="H42:I42"/>
    <mergeCell ref="K42:L42"/>
    <mergeCell ref="N42:O42"/>
    <mergeCell ref="Q42:R42"/>
    <mergeCell ref="T42:U42"/>
    <mergeCell ref="W42:X42"/>
    <mergeCell ref="Z42:AA42"/>
    <mergeCell ref="AC40:AD40"/>
    <mergeCell ref="AF40:AG40"/>
    <mergeCell ref="AI40:AJ40"/>
    <mergeCell ref="B41:C41"/>
    <mergeCell ref="E41:F41"/>
    <mergeCell ref="H41:I41"/>
    <mergeCell ref="K41:L41"/>
    <mergeCell ref="N41:O41"/>
    <mergeCell ref="AI41:AJ41"/>
    <mergeCell ref="Q41:R41"/>
    <mergeCell ref="T41:U41"/>
    <mergeCell ref="W41:X41"/>
    <mergeCell ref="Z41:AA41"/>
    <mergeCell ref="AC41:AD41"/>
    <mergeCell ref="AF41:AG41"/>
    <mergeCell ref="B40:C40"/>
    <mergeCell ref="E40:F40"/>
    <mergeCell ref="H40:I40"/>
    <mergeCell ref="K40:L40"/>
    <mergeCell ref="N40:O40"/>
    <mergeCell ref="Q40:R40"/>
    <mergeCell ref="T40:U40"/>
    <mergeCell ref="W40:X40"/>
    <mergeCell ref="Z40:AA40"/>
    <mergeCell ref="B38:C38"/>
    <mergeCell ref="E38:F38"/>
    <mergeCell ref="H38:I38"/>
    <mergeCell ref="K38:L38"/>
    <mergeCell ref="N38:O38"/>
    <mergeCell ref="AI38:AJ38"/>
    <mergeCell ref="B39:C39"/>
    <mergeCell ref="E39:F39"/>
    <mergeCell ref="H39:I39"/>
    <mergeCell ref="K39:L39"/>
    <mergeCell ref="N39:O39"/>
    <mergeCell ref="Q39:R39"/>
    <mergeCell ref="T39:U39"/>
    <mergeCell ref="W39:X39"/>
    <mergeCell ref="Z39:AA39"/>
    <mergeCell ref="Q38:R38"/>
    <mergeCell ref="T38:U38"/>
    <mergeCell ref="W38:X38"/>
    <mergeCell ref="Z38:AA38"/>
    <mergeCell ref="AC38:AD38"/>
    <mergeCell ref="AF38:AG38"/>
    <mergeCell ref="AC39:AD39"/>
    <mergeCell ref="AF39:AG39"/>
    <mergeCell ref="AI39:AJ39"/>
    <mergeCell ref="AC36:AD36"/>
    <mergeCell ref="AF36:AG36"/>
    <mergeCell ref="AI36:AJ36"/>
    <mergeCell ref="B37:C37"/>
    <mergeCell ref="E37:F37"/>
    <mergeCell ref="H37:I37"/>
    <mergeCell ref="K37:L37"/>
    <mergeCell ref="N37:O37"/>
    <mergeCell ref="Q37:R37"/>
    <mergeCell ref="T37:U37"/>
    <mergeCell ref="W37:X37"/>
    <mergeCell ref="Z37:AA37"/>
    <mergeCell ref="AC37:AD37"/>
    <mergeCell ref="AF37:AG37"/>
    <mergeCell ref="AI37:AJ37"/>
    <mergeCell ref="B36:C36"/>
    <mergeCell ref="E36:F36"/>
    <mergeCell ref="H36:I36"/>
    <mergeCell ref="K36:L36"/>
    <mergeCell ref="N36:O36"/>
    <mergeCell ref="Q36:R36"/>
    <mergeCell ref="T36:U36"/>
    <mergeCell ref="W36:X36"/>
    <mergeCell ref="Z36:AA36"/>
    <mergeCell ref="AC34:AD34"/>
    <mergeCell ref="AF34:AG34"/>
    <mergeCell ref="AI34:AJ34"/>
    <mergeCell ref="B35:C35"/>
    <mergeCell ref="E35:F35"/>
    <mergeCell ref="H35:I35"/>
    <mergeCell ref="K35:L35"/>
    <mergeCell ref="N35:O35"/>
    <mergeCell ref="AI35:AJ35"/>
    <mergeCell ref="Q35:R35"/>
    <mergeCell ref="T35:U35"/>
    <mergeCell ref="W35:X35"/>
    <mergeCell ref="Z35:AA35"/>
    <mergeCell ref="AC35:AD35"/>
    <mergeCell ref="AF35:AG35"/>
    <mergeCell ref="B34:C34"/>
    <mergeCell ref="E34:F34"/>
    <mergeCell ref="H34:I34"/>
    <mergeCell ref="K34:L34"/>
    <mergeCell ref="N34:O34"/>
    <mergeCell ref="Q34:R34"/>
    <mergeCell ref="T34:U34"/>
    <mergeCell ref="W34:X34"/>
    <mergeCell ref="Z34:AA34"/>
    <mergeCell ref="B32:C32"/>
    <mergeCell ref="E32:F32"/>
    <mergeCell ref="H32:I32"/>
    <mergeCell ref="K32:L32"/>
    <mergeCell ref="N32:O32"/>
    <mergeCell ref="AI32:AJ32"/>
    <mergeCell ref="B33:C33"/>
    <mergeCell ref="E33:F33"/>
    <mergeCell ref="H33:I33"/>
    <mergeCell ref="K33:L33"/>
    <mergeCell ref="N33:O33"/>
    <mergeCell ref="Q33:R33"/>
    <mergeCell ref="T33:U33"/>
    <mergeCell ref="W33:X33"/>
    <mergeCell ref="Z33:AA33"/>
    <mergeCell ref="Q32:R32"/>
    <mergeCell ref="T32:U32"/>
    <mergeCell ref="W32:X32"/>
    <mergeCell ref="Z32:AA32"/>
    <mergeCell ref="AC32:AD32"/>
    <mergeCell ref="AF32:AG32"/>
    <mergeCell ref="AC33:AD33"/>
    <mergeCell ref="AF33:AG33"/>
    <mergeCell ref="AI33:AJ33"/>
    <mergeCell ref="AC30:AD30"/>
    <mergeCell ref="AF30:AG30"/>
    <mergeCell ref="AI30:AJ30"/>
    <mergeCell ref="B31:C31"/>
    <mergeCell ref="E31:F31"/>
    <mergeCell ref="H31:I31"/>
    <mergeCell ref="K31:L31"/>
    <mergeCell ref="N31:O31"/>
    <mergeCell ref="Q31:R31"/>
    <mergeCell ref="T31:U31"/>
    <mergeCell ref="W31:X31"/>
    <mergeCell ref="Z31:AA31"/>
    <mergeCell ref="AC31:AD31"/>
    <mergeCell ref="AF31:AG31"/>
    <mergeCell ref="AI31:AJ31"/>
    <mergeCell ref="B30:C30"/>
    <mergeCell ref="E30:F30"/>
    <mergeCell ref="H30:I30"/>
    <mergeCell ref="K30:L30"/>
    <mergeCell ref="N30:O30"/>
    <mergeCell ref="Q30:R30"/>
    <mergeCell ref="T30:U30"/>
    <mergeCell ref="W30:X30"/>
    <mergeCell ref="Z30:AA30"/>
    <mergeCell ref="AC28:AD28"/>
    <mergeCell ref="AF28:AG28"/>
    <mergeCell ref="AI28:AJ28"/>
    <mergeCell ref="B29:C29"/>
    <mergeCell ref="E29:F29"/>
    <mergeCell ref="H29:I29"/>
    <mergeCell ref="K29:L29"/>
    <mergeCell ref="N29:O29"/>
    <mergeCell ref="AI29:AJ29"/>
    <mergeCell ref="Q29:R29"/>
    <mergeCell ref="T29:U29"/>
    <mergeCell ref="W29:X29"/>
    <mergeCell ref="Z29:AA29"/>
    <mergeCell ref="AC29:AD29"/>
    <mergeCell ref="AF29:AG29"/>
    <mergeCell ref="B28:C28"/>
    <mergeCell ref="E28:F28"/>
    <mergeCell ref="H28:I28"/>
    <mergeCell ref="K28:L28"/>
    <mergeCell ref="N28:O28"/>
    <mergeCell ref="Q28:R28"/>
    <mergeCell ref="T28:U28"/>
    <mergeCell ref="W28:X28"/>
    <mergeCell ref="Z28:AA28"/>
    <mergeCell ref="B26:C26"/>
    <mergeCell ref="E26:F26"/>
    <mergeCell ref="H26:I26"/>
    <mergeCell ref="K26:L26"/>
    <mergeCell ref="N26:O26"/>
    <mergeCell ref="AI26:AJ26"/>
    <mergeCell ref="B27:C27"/>
    <mergeCell ref="E27:F27"/>
    <mergeCell ref="H27:I27"/>
    <mergeCell ref="K27:L27"/>
    <mergeCell ref="N27:O27"/>
    <mergeCell ref="Q27:R27"/>
    <mergeCell ref="T27:U27"/>
    <mergeCell ref="W27:X27"/>
    <mergeCell ref="Z27:AA27"/>
    <mergeCell ref="Q26:R26"/>
    <mergeCell ref="T26:U26"/>
    <mergeCell ref="W26:X26"/>
    <mergeCell ref="Z26:AA26"/>
    <mergeCell ref="AC26:AD26"/>
    <mergeCell ref="AF26:AG26"/>
    <mergeCell ref="AC27:AD27"/>
    <mergeCell ref="AF27:AG27"/>
    <mergeCell ref="AI27:AJ27"/>
    <mergeCell ref="AC24:AD24"/>
    <mergeCell ref="AF24:AG24"/>
    <mergeCell ref="AI24:AJ24"/>
    <mergeCell ref="B25:C25"/>
    <mergeCell ref="E25:F25"/>
    <mergeCell ref="H25:I25"/>
    <mergeCell ref="K25:L25"/>
    <mergeCell ref="N25:O25"/>
    <mergeCell ref="Q25:R25"/>
    <mergeCell ref="T25:U25"/>
    <mergeCell ref="W25:X25"/>
    <mergeCell ref="Z25:AA25"/>
    <mergeCell ref="AC25:AD25"/>
    <mergeCell ref="AF25:AG25"/>
    <mergeCell ref="AI25:AJ25"/>
    <mergeCell ref="B24:C24"/>
    <mergeCell ref="E24:F24"/>
    <mergeCell ref="H24:I24"/>
    <mergeCell ref="K24:L24"/>
    <mergeCell ref="N24:O24"/>
    <mergeCell ref="Q24:R24"/>
    <mergeCell ref="T24:U24"/>
    <mergeCell ref="W24:X24"/>
    <mergeCell ref="Z24:AA24"/>
    <mergeCell ref="AC22:AD22"/>
    <mergeCell ref="AF22:AG22"/>
    <mergeCell ref="AI22:AJ22"/>
    <mergeCell ref="B23:C23"/>
    <mergeCell ref="E23:F23"/>
    <mergeCell ref="H23:I23"/>
    <mergeCell ref="K23:L23"/>
    <mergeCell ref="N23:O23"/>
    <mergeCell ref="AI23:AJ23"/>
    <mergeCell ref="Q23:R23"/>
    <mergeCell ref="T23:U23"/>
    <mergeCell ref="W23:X23"/>
    <mergeCell ref="Z23:AA23"/>
    <mergeCell ref="AC23:AD23"/>
    <mergeCell ref="AF23:AG23"/>
    <mergeCell ref="B22:C22"/>
    <mergeCell ref="E22:F22"/>
    <mergeCell ref="H22:I22"/>
    <mergeCell ref="K22:L22"/>
    <mergeCell ref="N22:O22"/>
    <mergeCell ref="Q22:R22"/>
    <mergeCell ref="T22:U22"/>
    <mergeCell ref="W22:X22"/>
    <mergeCell ref="Z22:AA22"/>
    <mergeCell ref="B20:C20"/>
    <mergeCell ref="E20:F20"/>
    <mergeCell ref="H20:I20"/>
    <mergeCell ref="K20:L20"/>
    <mergeCell ref="N20:O20"/>
    <mergeCell ref="AI20:AJ20"/>
    <mergeCell ref="B21:C21"/>
    <mergeCell ref="E21:F21"/>
    <mergeCell ref="H21:I21"/>
    <mergeCell ref="K21:L21"/>
    <mergeCell ref="N21:O21"/>
    <mergeCell ref="Q21:R21"/>
    <mergeCell ref="T21:U21"/>
    <mergeCell ref="W21:X21"/>
    <mergeCell ref="Z21:AA21"/>
    <mergeCell ref="Q20:R20"/>
    <mergeCell ref="T20:U20"/>
    <mergeCell ref="W20:X20"/>
    <mergeCell ref="Z20:AA20"/>
    <mergeCell ref="AC20:AD20"/>
    <mergeCell ref="AF20:AG20"/>
    <mergeCell ref="AC21:AD21"/>
    <mergeCell ref="AF21:AG21"/>
    <mergeCell ref="AI21:AJ21"/>
    <mergeCell ref="AC18:AD18"/>
    <mergeCell ref="AF18:AG18"/>
    <mergeCell ref="AI18:AJ18"/>
    <mergeCell ref="B19:C19"/>
    <mergeCell ref="E19:F19"/>
    <mergeCell ref="H19:I19"/>
    <mergeCell ref="K19:L19"/>
    <mergeCell ref="N19:O19"/>
    <mergeCell ref="Q19:R19"/>
    <mergeCell ref="T19:U19"/>
    <mergeCell ref="W19:X19"/>
    <mergeCell ref="Z19:AA19"/>
    <mergeCell ref="AC19:AD19"/>
    <mergeCell ref="AF19:AG19"/>
    <mergeCell ref="AI19:AJ19"/>
    <mergeCell ref="B18:C18"/>
    <mergeCell ref="E18:F18"/>
    <mergeCell ref="H18:I18"/>
    <mergeCell ref="K18:L18"/>
    <mergeCell ref="N18:O18"/>
    <mergeCell ref="Q18:R18"/>
    <mergeCell ref="T18:U18"/>
    <mergeCell ref="W18:X18"/>
    <mergeCell ref="Z18:AA18"/>
    <mergeCell ref="AC16:AD16"/>
    <mergeCell ref="AF16:AG16"/>
    <mergeCell ref="AI16:AJ16"/>
    <mergeCell ref="B17:C17"/>
    <mergeCell ref="E17:F17"/>
    <mergeCell ref="H17:I17"/>
    <mergeCell ref="K17:L17"/>
    <mergeCell ref="N17:O17"/>
    <mergeCell ref="AI17:AJ17"/>
    <mergeCell ref="Q17:R17"/>
    <mergeCell ref="T17:U17"/>
    <mergeCell ref="W17:X17"/>
    <mergeCell ref="Z17:AA17"/>
    <mergeCell ref="AC17:AD17"/>
    <mergeCell ref="AF17:AG17"/>
    <mergeCell ref="B16:C16"/>
    <mergeCell ref="E16:F16"/>
    <mergeCell ref="H16:I16"/>
    <mergeCell ref="K16:L16"/>
    <mergeCell ref="N16:O16"/>
    <mergeCell ref="Q16:R16"/>
    <mergeCell ref="T16:U16"/>
    <mergeCell ref="W16:X16"/>
    <mergeCell ref="Z16:AA16"/>
    <mergeCell ref="AF1:AJ1"/>
    <mergeCell ref="C8:E8"/>
    <mergeCell ref="F8:AJ8"/>
    <mergeCell ref="B9:B10"/>
    <mergeCell ref="C9:E9"/>
    <mergeCell ref="F9:AJ9"/>
    <mergeCell ref="C10:E10"/>
    <mergeCell ref="F10:AJ10"/>
    <mergeCell ref="B11:B12"/>
    <mergeCell ref="C11:E12"/>
    <mergeCell ref="F11:AJ12"/>
  </mergeCells>
  <phoneticPr fontId="10"/>
  <conditionalFormatting sqref="B17:C47 H17:I47 N17:O47 T17:U47 Z17:AA47 AF17:AG47">
    <cfRule type="expression" dxfId="18" priority="23">
      <formula>COUNTIF($AQ$15:$AQ$71,B17)=1</formula>
    </cfRule>
    <cfRule type="expression" dxfId="17" priority="24">
      <formula>D17="日"</formula>
    </cfRule>
    <cfRule type="expression" dxfId="16" priority="25">
      <formula>D17="土"</formula>
    </cfRule>
  </conditionalFormatting>
  <conditionalFormatting sqref="C14 E14">
    <cfRule type="expression" dxfId="15" priority="19">
      <formula>C14=""</formula>
    </cfRule>
  </conditionalFormatting>
  <conditionalFormatting sqref="D17:D47 J17:J47 P17:P47 V17:V47 AB17:AB47 AH17:AH47">
    <cfRule type="expression" dxfId="14" priority="26">
      <formula>COUNTIF($AQ$15:$AQ$71,B17)=1</formula>
    </cfRule>
    <cfRule type="expression" dxfId="13" priority="27">
      <formula>D17="日"</formula>
    </cfRule>
    <cfRule type="expression" dxfId="12" priority="28">
      <formula>D17="土"</formula>
    </cfRule>
  </conditionalFormatting>
  <conditionalFormatting sqref="E17:F47 K17:L47 Q17:R47 W17:X47 AC17:AD47 AI17:AJ47">
    <cfRule type="expression" dxfId="11" priority="20">
      <formula>E17="③"</formula>
    </cfRule>
    <cfRule type="expression" dxfId="10" priority="21">
      <formula>E17="②"</formula>
    </cfRule>
    <cfRule type="expression" dxfId="9" priority="22">
      <formula>E17="①"</formula>
    </cfRule>
  </conditionalFormatting>
  <conditionalFormatting sqref="E17:F47">
    <cfRule type="expression" dxfId="8" priority="17">
      <formula>E17=""</formula>
    </cfRule>
  </conditionalFormatting>
  <conditionalFormatting sqref="I14 O14 U14 AA14 AG14">
    <cfRule type="expression" dxfId="7" priority="5">
      <formula>I14=""</formula>
    </cfRule>
  </conditionalFormatting>
  <conditionalFormatting sqref="K14 Q14 W14 AC14 AI14">
    <cfRule type="expression" dxfId="6" priority="4">
      <formula>K14=""</formula>
    </cfRule>
  </conditionalFormatting>
  <conditionalFormatting sqref="K17:L47">
    <cfRule type="expression" dxfId="5" priority="16">
      <formula>K17=""</formula>
    </cfRule>
  </conditionalFormatting>
  <conditionalFormatting sqref="Q17:R47">
    <cfRule type="expression" dxfId="4" priority="15">
      <formula>Q17=""</formula>
    </cfRule>
  </conditionalFormatting>
  <conditionalFormatting sqref="W17:X47">
    <cfRule type="expression" dxfId="3" priority="14">
      <formula>W17=""</formula>
    </cfRule>
  </conditionalFormatting>
  <conditionalFormatting sqref="AC17:AD47">
    <cfRule type="expression" dxfId="2" priority="13">
      <formula>AC17=""</formula>
    </cfRule>
  </conditionalFormatting>
  <conditionalFormatting sqref="AI17:AJ47">
    <cfRule type="expression" dxfId="1" priority="7">
      <formula>AI17=""</formula>
    </cfRule>
  </conditionalFormatting>
  <dataValidations count="1">
    <dataValidation type="list" allowBlank="1" showInputMessage="1" showErrorMessage="1" errorTitle="数値が違います" error="休日・休暇の場合①②③のいずれかを入力してください。_x000a_出勤している場合は空欄となります。" sqref="E17:F47 W17:Y47 AC17:AE47 K17:L47 Q17:R47 AI17:AJ47" xr:uid="{0C49EFF5-1468-4D61-BA07-362BEBCF0373}">
      <formula1>"①,②,③"</formula1>
    </dataValidation>
  </dataValidations>
  <pageMargins left="0.70866141732283472" right="0.70866141732283472" top="0.43307086614173229" bottom="0.35433070866141736" header="0.31496062992125984" footer="0.31496062992125984"/>
  <pageSetup paperSize="9" scale="58" orientation="portrait" blackAndWhite="1" r:id="rId1"/>
  <headerFooter>
    <oddFooter>&amp;C&amp;20 ６</oddFooter>
  </headerFooter>
  <rowBreaks count="1" manualBreakCount="1">
    <brk id="64" max="35" man="1"/>
  </rowBreaks>
  <legacyDrawing r:id="rId2"/>
  <extLst>
    <ext xmlns:x14="http://schemas.microsoft.com/office/spreadsheetml/2009/9/main" uri="{78C0D931-6437-407d-A8EE-F0AAD7539E65}">
      <x14:conditionalFormattings>
        <x14:conditionalFormatting xmlns:xm="http://schemas.microsoft.com/office/excel/2006/main">
          <x14:cfRule type="expression" priority="12" id="{C2FD737D-A489-4812-8D1D-777536B038C4}">
            <xm:f>$B17&lt;申2!$Y$38</xm:f>
            <x14:dxf>
              <fill>
                <patternFill>
                  <bgColor theme="0" tint="-0.499984740745262"/>
                </patternFill>
              </fill>
            </x14:dxf>
          </x14:cfRule>
          <xm:sqref>B17:F47</xm:sqref>
        </x14:conditionalFormatting>
      </x14:conditionalFormattings>
    </ext>
    <ext xmlns:x14="http://schemas.microsoft.com/office/spreadsheetml/2009/9/main" uri="{CCE6A557-97BC-4b89-ADB6-D9C93CAAB3DF}">
      <x14:dataValidations xmlns:xm="http://schemas.microsoft.com/office/excel/2006/main" count="2">
        <x14:dataValidation type="list" allowBlank="1" showInputMessage="1" showErrorMessage="1" errorTitle="半角数字ではありません" error="半角数字で入力してください" xr:uid="{84D35B93-5C58-4DBE-AA81-EED54AF978C1}">
          <x14:formula1>
            <xm:f>入力規則!$G$2:$G$13</xm:f>
          </x14:formula1>
          <xm:sqref>E14 K14 Q14 W14 AC14 AI14</xm:sqref>
        </x14:dataValidation>
        <x14:dataValidation type="list" allowBlank="1" showInputMessage="1" showErrorMessage="1" errorTitle="半角数字ではありません" error="半角数字で入力してください" xr:uid="{974B152F-1A28-4B3E-9248-EE5BA5375F85}">
          <x14:formula1>
            <xm:f>入力規則!$F$6:$F$8</xm:f>
          </x14:formula1>
          <xm:sqref>C14 I14 O14 U14 AA14 AG14</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204577-297B-407D-9B3B-600D8464614E}">
  <sheetPr>
    <tabColor rgb="FF00B050"/>
    <pageSetUpPr fitToPage="1"/>
  </sheetPr>
  <dimension ref="A1:J121"/>
  <sheetViews>
    <sheetView zoomScaleNormal="100" zoomScaleSheetLayoutView="85" workbookViewId="0">
      <selection activeCell="O13" sqref="O13"/>
    </sheetView>
  </sheetViews>
  <sheetFormatPr defaultColWidth="9" defaultRowHeight="13.5"/>
  <cols>
    <col min="1" max="9" width="9" style="78"/>
    <col min="10" max="10" width="9.5" style="78" customWidth="1"/>
    <col min="11" max="16384" width="9" style="78"/>
  </cols>
  <sheetData>
    <row r="1" spans="1:10" ht="14.25">
      <c r="A1" s="303" t="s">
        <v>377</v>
      </c>
    </row>
    <row r="2" spans="1:10">
      <c r="A2" s="688" t="s">
        <v>378</v>
      </c>
      <c r="B2" s="688"/>
      <c r="C2" s="688"/>
      <c r="D2" s="688"/>
      <c r="E2" s="688"/>
      <c r="F2" s="688"/>
      <c r="G2" s="688"/>
      <c r="H2" s="688"/>
      <c r="I2" s="688"/>
      <c r="J2" s="688"/>
    </row>
    <row r="50" s="78" customFormat="1"/>
    <row r="61" ht="15" customHeight="1"/>
    <row r="65" s="78" customFormat="1"/>
    <row r="66" s="78" customFormat="1" ht="3.75" customHeight="1"/>
    <row r="121" ht="8.25" customHeight="1"/>
  </sheetData>
  <sheetProtection algorithmName="SHA-512" hashValue="2APwxx+KsJBfNHLrWe/luQXT6xohpsTnbdd9tWVOQ6/hX70bbBl060zt4SbOgMjSmtCvRMXGkZPeuTreesVsFQ==" saltValue="KXHwlz+woTi+zytqCxksow==" spinCount="100000" sheet="1" objects="1" scenarios="1"/>
  <mergeCells count="1">
    <mergeCell ref="A2:J2"/>
  </mergeCells>
  <phoneticPr fontId="10"/>
  <hyperlinks>
    <hyperlink ref="A2" r:id="rId1" xr:uid="{6E0385CB-0932-4EA6-889D-3C4CDC065472}"/>
  </hyperlinks>
  <printOptions horizontalCentered="1"/>
  <pageMargins left="0.23622047244094491" right="0.23622047244094491" top="0.74803149606299213" bottom="0.74803149606299213" header="0.31496062992125984" footer="0.31496062992125984"/>
  <pageSetup paperSize="9" fitToHeight="2" orientation="portrait" r:id="rId2"/>
  <rowBreaks count="1" manualBreakCount="1">
    <brk id="61" max="9" man="1"/>
  </rowBreaks>
  <drawing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14">
    <tabColor theme="0" tint="-0.499984740745262"/>
  </sheetPr>
  <dimension ref="A1:J100"/>
  <sheetViews>
    <sheetView topLeftCell="A78" zoomScaleNormal="100" workbookViewId="0">
      <selection activeCell="F19" sqref="F19"/>
    </sheetView>
  </sheetViews>
  <sheetFormatPr defaultRowHeight="13.5"/>
  <cols>
    <col min="1" max="1" width="42.75" bestFit="1" customWidth="1"/>
    <col min="3" max="3" width="29.875" bestFit="1" customWidth="1"/>
    <col min="4" max="4" width="84.875" bestFit="1" customWidth="1"/>
    <col min="7" max="7" width="9" style="9"/>
  </cols>
  <sheetData>
    <row r="1" spans="1:10">
      <c r="A1" s="1" t="s">
        <v>55</v>
      </c>
      <c r="C1" s="1" t="s">
        <v>63</v>
      </c>
      <c r="D1" s="2"/>
      <c r="F1" s="8" t="s">
        <v>80</v>
      </c>
      <c r="G1" s="10" t="s">
        <v>81</v>
      </c>
      <c r="H1" s="8" t="s">
        <v>82</v>
      </c>
      <c r="J1" t="s">
        <v>89</v>
      </c>
    </row>
    <row r="2" spans="1:10" ht="14.25">
      <c r="A2" s="2" t="s">
        <v>143</v>
      </c>
      <c r="C2" s="3"/>
      <c r="D2" s="2" t="s">
        <v>145</v>
      </c>
      <c r="F2" s="11">
        <v>1</v>
      </c>
      <c r="G2" s="11">
        <v>1</v>
      </c>
      <c r="H2" s="11">
        <v>1</v>
      </c>
      <c r="J2" t="s">
        <v>90</v>
      </c>
    </row>
    <row r="3" spans="1:10">
      <c r="A3" s="2" t="s">
        <v>56</v>
      </c>
      <c r="C3" s="3"/>
      <c r="D3" s="2" t="s">
        <v>146</v>
      </c>
      <c r="F3" s="11">
        <v>2</v>
      </c>
      <c r="G3" s="11">
        <v>2</v>
      </c>
      <c r="H3" s="11">
        <v>2</v>
      </c>
      <c r="J3" t="s">
        <v>92</v>
      </c>
    </row>
    <row r="4" spans="1:10">
      <c r="A4" s="2" t="s">
        <v>144</v>
      </c>
      <c r="C4" s="3"/>
      <c r="D4" s="2" t="s">
        <v>147</v>
      </c>
      <c r="F4" s="11">
        <v>3</v>
      </c>
      <c r="G4" s="11">
        <v>3</v>
      </c>
      <c r="H4" s="11">
        <v>3</v>
      </c>
      <c r="J4" t="s">
        <v>91</v>
      </c>
    </row>
    <row r="5" spans="1:10">
      <c r="A5" s="2" t="s">
        <v>57</v>
      </c>
      <c r="C5" s="3"/>
      <c r="D5" s="2" t="s">
        <v>148</v>
      </c>
      <c r="F5" s="11">
        <v>4</v>
      </c>
      <c r="G5" s="11">
        <v>4</v>
      </c>
      <c r="H5" s="11">
        <v>4</v>
      </c>
      <c r="J5" t="s">
        <v>93</v>
      </c>
    </row>
    <row r="6" spans="1:10">
      <c r="A6" s="2" t="s">
        <v>58</v>
      </c>
      <c r="C6" s="3"/>
      <c r="D6" s="2" t="s">
        <v>149</v>
      </c>
      <c r="F6" s="11">
        <v>5</v>
      </c>
      <c r="G6" s="11">
        <v>5</v>
      </c>
      <c r="H6" s="11">
        <v>5</v>
      </c>
    </row>
    <row r="7" spans="1:10">
      <c r="A7" s="2" t="s">
        <v>59</v>
      </c>
      <c r="C7" s="3"/>
      <c r="D7" s="2" t="s">
        <v>150</v>
      </c>
      <c r="F7" s="11">
        <v>6</v>
      </c>
      <c r="G7" s="11">
        <v>6</v>
      </c>
      <c r="H7" s="11">
        <v>6</v>
      </c>
    </row>
    <row r="8" spans="1:10">
      <c r="A8" s="2" t="s">
        <v>60</v>
      </c>
      <c r="C8" s="3"/>
      <c r="D8" s="2" t="s">
        <v>151</v>
      </c>
      <c r="F8" s="11">
        <v>7</v>
      </c>
      <c r="G8" s="11">
        <v>7</v>
      </c>
      <c r="H8" s="11">
        <v>7</v>
      </c>
    </row>
    <row r="9" spans="1:10">
      <c r="A9" s="2" t="s">
        <v>61</v>
      </c>
      <c r="C9" s="3"/>
      <c r="D9" s="2" t="s">
        <v>152</v>
      </c>
      <c r="F9" s="9" t="s">
        <v>344</v>
      </c>
      <c r="G9" s="11">
        <v>8</v>
      </c>
      <c r="H9" s="11">
        <v>8</v>
      </c>
    </row>
    <row r="10" spans="1:10">
      <c r="A10" s="2" t="s">
        <v>66</v>
      </c>
      <c r="C10" s="3"/>
      <c r="D10" s="2" t="s">
        <v>153</v>
      </c>
      <c r="F10" s="9"/>
      <c r="G10" s="11">
        <v>9</v>
      </c>
      <c r="H10" s="11">
        <v>9</v>
      </c>
    </row>
    <row r="11" spans="1:10">
      <c r="A11" s="2" t="s">
        <v>67</v>
      </c>
      <c r="C11" s="2"/>
      <c r="D11" s="2" t="s">
        <v>154</v>
      </c>
      <c r="F11" s="9"/>
      <c r="G11" s="11">
        <v>10</v>
      </c>
      <c r="H11" s="11">
        <v>10</v>
      </c>
    </row>
    <row r="12" spans="1:10">
      <c r="A12" s="2" t="s">
        <v>62</v>
      </c>
      <c r="C12" s="3"/>
      <c r="D12" s="2" t="s">
        <v>155</v>
      </c>
      <c r="F12" s="9"/>
      <c r="G12" s="11">
        <v>11</v>
      </c>
      <c r="H12" s="11">
        <v>11</v>
      </c>
    </row>
    <row r="13" spans="1:10">
      <c r="A13" s="2" t="s">
        <v>68</v>
      </c>
      <c r="C13" s="3"/>
      <c r="D13" s="2" t="s">
        <v>156</v>
      </c>
      <c r="F13" s="9"/>
      <c r="G13" s="11">
        <v>12</v>
      </c>
      <c r="H13" s="11">
        <v>12</v>
      </c>
    </row>
    <row r="14" spans="1:10">
      <c r="A14" s="2" t="s">
        <v>69</v>
      </c>
      <c r="C14" s="3"/>
      <c r="D14" s="2" t="s">
        <v>157</v>
      </c>
      <c r="H14" s="11">
        <v>13</v>
      </c>
    </row>
    <row r="15" spans="1:10">
      <c r="A15" s="2" t="s">
        <v>70</v>
      </c>
      <c r="C15" s="3"/>
      <c r="D15" s="2" t="s">
        <v>158</v>
      </c>
      <c r="H15" s="11">
        <v>14</v>
      </c>
    </row>
    <row r="16" spans="1:10">
      <c r="A16" s="2" t="s">
        <v>71</v>
      </c>
      <c r="C16" s="3"/>
      <c r="D16" s="2" t="s">
        <v>159</v>
      </c>
      <c r="H16" s="11">
        <v>15</v>
      </c>
    </row>
    <row r="17" spans="1:8">
      <c r="A17" s="2" t="s">
        <v>72</v>
      </c>
      <c r="C17" s="3"/>
      <c r="D17" s="2" t="s">
        <v>160</v>
      </c>
      <c r="H17" s="11">
        <v>16</v>
      </c>
    </row>
    <row r="18" spans="1:8">
      <c r="A18" s="2" t="s">
        <v>73</v>
      </c>
      <c r="C18" s="3"/>
      <c r="D18" s="2" t="s">
        <v>161</v>
      </c>
      <c r="H18" s="11">
        <v>17</v>
      </c>
    </row>
    <row r="19" spans="1:8">
      <c r="A19" s="2" t="s">
        <v>74</v>
      </c>
      <c r="C19" s="3"/>
      <c r="D19" s="2" t="s">
        <v>162</v>
      </c>
      <c r="H19" s="11">
        <v>18</v>
      </c>
    </row>
    <row r="20" spans="1:8">
      <c r="A20" s="2" t="s">
        <v>75</v>
      </c>
      <c r="C20" s="3"/>
      <c r="D20" s="2" t="s">
        <v>163</v>
      </c>
      <c r="H20" s="11">
        <v>19</v>
      </c>
    </row>
    <row r="21" spans="1:8">
      <c r="A21" s="2" t="s">
        <v>76</v>
      </c>
      <c r="C21" s="3"/>
      <c r="D21" s="2" t="s">
        <v>164</v>
      </c>
      <c r="H21" s="11">
        <v>20</v>
      </c>
    </row>
    <row r="22" spans="1:8">
      <c r="C22" s="4"/>
      <c r="D22" s="2" t="s">
        <v>165</v>
      </c>
      <c r="H22" s="11">
        <v>21</v>
      </c>
    </row>
    <row r="23" spans="1:8">
      <c r="C23" s="3"/>
      <c r="D23" s="2" t="s">
        <v>166</v>
      </c>
      <c r="H23" s="11">
        <v>22</v>
      </c>
    </row>
    <row r="24" spans="1:8">
      <c r="C24" s="3"/>
      <c r="D24" s="2" t="s">
        <v>167</v>
      </c>
      <c r="H24" s="11">
        <v>23</v>
      </c>
    </row>
    <row r="25" spans="1:8">
      <c r="C25" s="3"/>
      <c r="D25" s="2" t="s">
        <v>168</v>
      </c>
      <c r="H25" s="11">
        <v>24</v>
      </c>
    </row>
    <row r="26" spans="1:8">
      <c r="C26" s="5"/>
      <c r="D26" s="2" t="s">
        <v>169</v>
      </c>
      <c r="H26" s="11">
        <v>25</v>
      </c>
    </row>
    <row r="27" spans="1:8">
      <c r="C27" s="3"/>
      <c r="D27" s="2" t="s">
        <v>170</v>
      </c>
      <c r="H27" s="11">
        <v>26</v>
      </c>
    </row>
    <row r="28" spans="1:8">
      <c r="C28" s="3"/>
      <c r="D28" s="2" t="s">
        <v>171</v>
      </c>
      <c r="H28" s="11">
        <v>27</v>
      </c>
    </row>
    <row r="29" spans="1:8">
      <c r="C29" s="3"/>
      <c r="D29" s="2" t="s">
        <v>172</v>
      </c>
      <c r="H29" s="11">
        <v>28</v>
      </c>
    </row>
    <row r="30" spans="1:8">
      <c r="C30" s="3"/>
      <c r="D30" s="2" t="s">
        <v>173</v>
      </c>
      <c r="H30" s="11">
        <v>29</v>
      </c>
    </row>
    <row r="31" spans="1:8">
      <c r="C31" s="3"/>
      <c r="D31" s="2" t="s">
        <v>174</v>
      </c>
      <c r="H31" s="11">
        <v>30</v>
      </c>
    </row>
    <row r="32" spans="1:8">
      <c r="C32" s="3"/>
      <c r="D32" s="2" t="s">
        <v>175</v>
      </c>
      <c r="H32" s="11">
        <v>31</v>
      </c>
    </row>
    <row r="33" spans="3:4">
      <c r="C33" s="3"/>
      <c r="D33" s="2" t="s">
        <v>176</v>
      </c>
    </row>
    <row r="34" spans="3:4">
      <c r="C34" s="3"/>
      <c r="D34" s="2" t="s">
        <v>177</v>
      </c>
    </row>
    <row r="35" spans="3:4">
      <c r="C35" s="3"/>
      <c r="D35" s="2" t="s">
        <v>178</v>
      </c>
    </row>
    <row r="36" spans="3:4">
      <c r="C36" s="3"/>
      <c r="D36" s="2" t="s">
        <v>179</v>
      </c>
    </row>
    <row r="37" spans="3:4">
      <c r="C37" s="3"/>
      <c r="D37" s="2" t="s">
        <v>180</v>
      </c>
    </row>
    <row r="38" spans="3:4">
      <c r="C38" s="3"/>
      <c r="D38" s="2" t="s">
        <v>181</v>
      </c>
    </row>
    <row r="39" spans="3:4">
      <c r="C39" s="3"/>
      <c r="D39" s="2" t="s">
        <v>182</v>
      </c>
    </row>
    <row r="40" spans="3:4">
      <c r="C40" s="3"/>
      <c r="D40" s="2" t="s">
        <v>183</v>
      </c>
    </row>
    <row r="41" spans="3:4">
      <c r="C41" s="3"/>
      <c r="D41" s="2" t="s">
        <v>184</v>
      </c>
    </row>
    <row r="42" spans="3:4">
      <c r="C42" s="3"/>
      <c r="D42" s="2" t="s">
        <v>185</v>
      </c>
    </row>
    <row r="43" spans="3:4">
      <c r="C43" s="3"/>
      <c r="D43" s="2" t="s">
        <v>186</v>
      </c>
    </row>
    <row r="44" spans="3:4">
      <c r="C44" s="3"/>
      <c r="D44" s="2" t="s">
        <v>187</v>
      </c>
    </row>
    <row r="45" spans="3:4">
      <c r="C45" s="3"/>
      <c r="D45" s="2" t="s">
        <v>188</v>
      </c>
    </row>
    <row r="46" spans="3:4">
      <c r="C46" s="3"/>
      <c r="D46" s="2" t="s">
        <v>189</v>
      </c>
    </row>
    <row r="47" spans="3:4">
      <c r="C47" s="3"/>
      <c r="D47" s="2" t="s">
        <v>190</v>
      </c>
    </row>
    <row r="48" spans="3:4">
      <c r="C48" s="3"/>
      <c r="D48" s="2" t="s">
        <v>191</v>
      </c>
    </row>
    <row r="49" spans="3:4">
      <c r="C49" s="3"/>
      <c r="D49" s="2" t="s">
        <v>192</v>
      </c>
    </row>
    <row r="50" spans="3:4">
      <c r="C50" s="3"/>
      <c r="D50" s="2" t="s">
        <v>193</v>
      </c>
    </row>
    <row r="51" spans="3:4">
      <c r="C51" s="3"/>
      <c r="D51" s="2" t="s">
        <v>194</v>
      </c>
    </row>
    <row r="52" spans="3:4">
      <c r="C52" s="3"/>
      <c r="D52" s="2" t="s">
        <v>195</v>
      </c>
    </row>
    <row r="53" spans="3:4">
      <c r="C53" s="3"/>
      <c r="D53" s="2" t="s">
        <v>196</v>
      </c>
    </row>
    <row r="54" spans="3:4">
      <c r="C54" s="3"/>
      <c r="D54" s="2" t="s">
        <v>197</v>
      </c>
    </row>
    <row r="55" spans="3:4">
      <c r="C55" s="3"/>
      <c r="D55" s="2" t="s">
        <v>198</v>
      </c>
    </row>
    <row r="56" spans="3:4">
      <c r="C56" s="3"/>
      <c r="D56" s="2" t="s">
        <v>199</v>
      </c>
    </row>
    <row r="57" spans="3:4">
      <c r="C57" s="3"/>
      <c r="D57" s="2" t="s">
        <v>200</v>
      </c>
    </row>
    <row r="58" spans="3:4">
      <c r="C58" s="3"/>
      <c r="D58" s="2" t="s">
        <v>201</v>
      </c>
    </row>
    <row r="59" spans="3:4">
      <c r="C59" s="3"/>
      <c r="D59" s="2" t="s">
        <v>202</v>
      </c>
    </row>
    <row r="60" spans="3:4">
      <c r="C60" s="3"/>
      <c r="D60" s="2" t="s">
        <v>203</v>
      </c>
    </row>
    <row r="61" spans="3:4">
      <c r="C61" s="3"/>
      <c r="D61" s="2" t="s">
        <v>204</v>
      </c>
    </row>
    <row r="62" spans="3:4">
      <c r="C62" s="3"/>
      <c r="D62" s="2" t="s">
        <v>205</v>
      </c>
    </row>
    <row r="63" spans="3:4">
      <c r="C63" s="3"/>
      <c r="D63" s="2" t="s">
        <v>206</v>
      </c>
    </row>
    <row r="64" spans="3:4">
      <c r="C64" s="3"/>
      <c r="D64" s="2" t="s">
        <v>207</v>
      </c>
    </row>
    <row r="65" spans="3:4">
      <c r="C65" s="3"/>
      <c r="D65" s="2" t="s">
        <v>208</v>
      </c>
    </row>
    <row r="66" spans="3:4">
      <c r="C66" s="3"/>
      <c r="D66" s="2" t="s">
        <v>209</v>
      </c>
    </row>
    <row r="67" spans="3:4">
      <c r="C67" s="3"/>
      <c r="D67" s="2" t="s">
        <v>210</v>
      </c>
    </row>
    <row r="68" spans="3:4">
      <c r="C68" s="3"/>
      <c r="D68" s="2" t="s">
        <v>211</v>
      </c>
    </row>
    <row r="69" spans="3:4">
      <c r="C69" s="3"/>
      <c r="D69" s="2" t="s">
        <v>212</v>
      </c>
    </row>
    <row r="70" spans="3:4">
      <c r="C70" s="3"/>
      <c r="D70" s="2" t="s">
        <v>213</v>
      </c>
    </row>
    <row r="71" spans="3:4">
      <c r="C71" s="3"/>
      <c r="D71" s="2" t="s">
        <v>214</v>
      </c>
    </row>
    <row r="72" spans="3:4">
      <c r="C72" s="3"/>
      <c r="D72" s="2" t="s">
        <v>215</v>
      </c>
    </row>
    <row r="73" spans="3:4">
      <c r="C73" s="3"/>
      <c r="D73" s="2" t="s">
        <v>216</v>
      </c>
    </row>
    <row r="74" spans="3:4">
      <c r="C74" s="3"/>
      <c r="D74" s="2" t="s">
        <v>217</v>
      </c>
    </row>
    <row r="75" spans="3:4">
      <c r="D75" t="s">
        <v>218</v>
      </c>
    </row>
    <row r="76" spans="3:4">
      <c r="D76" t="s">
        <v>219</v>
      </c>
    </row>
    <row r="77" spans="3:4">
      <c r="D77" t="s">
        <v>220</v>
      </c>
    </row>
    <row r="78" spans="3:4">
      <c r="D78" t="s">
        <v>221</v>
      </c>
    </row>
    <row r="79" spans="3:4">
      <c r="D79" t="s">
        <v>222</v>
      </c>
    </row>
    <row r="80" spans="3:4">
      <c r="D80" t="s">
        <v>223</v>
      </c>
    </row>
    <row r="81" spans="4:4">
      <c r="D81" t="s">
        <v>224</v>
      </c>
    </row>
    <row r="82" spans="4:4">
      <c r="D82" t="s">
        <v>225</v>
      </c>
    </row>
    <row r="83" spans="4:4">
      <c r="D83" t="s">
        <v>226</v>
      </c>
    </row>
    <row r="84" spans="4:4">
      <c r="D84" t="s">
        <v>227</v>
      </c>
    </row>
    <row r="85" spans="4:4">
      <c r="D85" t="s">
        <v>228</v>
      </c>
    </row>
    <row r="86" spans="4:4">
      <c r="D86" t="s">
        <v>229</v>
      </c>
    </row>
    <row r="87" spans="4:4">
      <c r="D87" t="s">
        <v>230</v>
      </c>
    </row>
    <row r="88" spans="4:4">
      <c r="D88" t="s">
        <v>231</v>
      </c>
    </row>
    <row r="89" spans="4:4">
      <c r="D89" t="s">
        <v>232</v>
      </c>
    </row>
    <row r="90" spans="4:4">
      <c r="D90" t="s">
        <v>233</v>
      </c>
    </row>
    <row r="91" spans="4:4">
      <c r="D91" t="s">
        <v>234</v>
      </c>
    </row>
    <row r="92" spans="4:4">
      <c r="D92" t="s">
        <v>235</v>
      </c>
    </row>
    <row r="93" spans="4:4">
      <c r="D93" t="s">
        <v>236</v>
      </c>
    </row>
    <row r="94" spans="4:4">
      <c r="D94" t="s">
        <v>237</v>
      </c>
    </row>
    <row r="95" spans="4:4">
      <c r="D95" t="s">
        <v>238</v>
      </c>
    </row>
    <row r="96" spans="4:4">
      <c r="D96" t="s">
        <v>239</v>
      </c>
    </row>
    <row r="97" spans="4:4">
      <c r="D97" t="s">
        <v>240</v>
      </c>
    </row>
    <row r="98" spans="4:4">
      <c r="D98" t="s">
        <v>241</v>
      </c>
    </row>
    <row r="99" spans="4:4">
      <c r="D99" t="s">
        <v>242</v>
      </c>
    </row>
    <row r="100" spans="4:4">
      <c r="D100" t="s">
        <v>243</v>
      </c>
    </row>
  </sheetData>
  <phoneticPr fontId="10"/>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7</vt:i4>
      </vt:variant>
    </vt:vector>
  </HeadingPairs>
  <TitlesOfParts>
    <vt:vector size="15" baseType="lpstr">
      <vt:lpstr>申１</vt:lpstr>
      <vt:lpstr>申2</vt:lpstr>
      <vt:lpstr>申３</vt:lpstr>
      <vt:lpstr>申４</vt:lpstr>
      <vt:lpstr>申５</vt:lpstr>
      <vt:lpstr>申６</vt:lpstr>
      <vt:lpstr>＜参考＞東京都からのお知らせ</vt:lpstr>
      <vt:lpstr>入力規則</vt:lpstr>
      <vt:lpstr>'＜参考＞東京都からのお知らせ'!Print_Area</vt:lpstr>
      <vt:lpstr>申１!Print_Area</vt:lpstr>
      <vt:lpstr>申2!Print_Area</vt:lpstr>
      <vt:lpstr>申３!Print_Area</vt:lpstr>
      <vt:lpstr>申４!Print_Area</vt:lpstr>
      <vt:lpstr>申５!Print_Area</vt:lpstr>
      <vt:lpstr>申６!Print_Area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2023-07-17T23:42:11Z</dcterms:created>
  <dcterms:modified xsi:type="dcterms:W3CDTF">2024-08-27T07:09:59Z</dcterms:modified>
</cp:coreProperties>
</file>